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370" windowHeight="11760" activeTab="5"/>
  </bookViews>
  <sheets>
    <sheet name="Послуги" sheetId="1" r:id="rId1"/>
    <sheet name="Жінки" sheetId="5" r:id="rId2"/>
    <sheet name="Молодь" sheetId="8" r:id="rId3"/>
    <sheet name="Особи з інвалідністю" sheetId="7" r:id="rId4"/>
    <sheet name="ВПО" sheetId="6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>'[1]Sheet1 (3)'!#REF!</definedName>
    <definedName name="_xlnm.Print_Area" localSheetId="4">ВПО!$A$1:$K$8</definedName>
    <definedName name="_xlnm.Print_Area" localSheetId="1">Жінки!$A$1:$I$8</definedName>
    <definedName name="_xlnm.Print_Area" localSheetId="2">Молодь!$A$1:$I$8</definedName>
    <definedName name="_xlnm.Print_Area" localSheetId="3">'Особи з інвалідністю'!$A$1:$J$8</definedName>
    <definedName name="_xlnm.Print_Area" localSheetId="0">Послуги!$A$1:$M$28</definedName>
    <definedName name="_xlnm.Print_Area" localSheetId="6">'розрахун рейтинг'!$A$1:$D$37</definedName>
    <definedName name="_xlnm.Print_Area" localSheetId="5">УБД!$A$1:$I$8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5" l="1"/>
  <c r="I7" i="5"/>
  <c r="I8" i="5"/>
  <c r="I5" i="5"/>
  <c r="H6" i="5"/>
  <c r="H7" i="5"/>
  <c r="H8" i="5"/>
  <c r="H5" i="5"/>
  <c r="G6" i="5"/>
  <c r="G7" i="5"/>
  <c r="G8" i="5"/>
  <c r="G5" i="5"/>
  <c r="F6" i="5"/>
  <c r="F7" i="5"/>
  <c r="F8" i="5"/>
  <c r="F5" i="5"/>
  <c r="E6" i="5"/>
  <c r="E7" i="5"/>
  <c r="E8" i="5"/>
  <c r="E5" i="5"/>
  <c r="D6" i="5"/>
  <c r="D7" i="5"/>
  <c r="D8" i="5"/>
  <c r="D5" i="5"/>
  <c r="C6" i="5"/>
  <c r="C7" i="5"/>
  <c r="C8" i="5"/>
  <c r="C5" i="5"/>
  <c r="B6" i="5"/>
  <c r="B7" i="5"/>
  <c r="B8" i="5"/>
  <c r="B5" i="5"/>
  <c r="C4" i="5" l="1"/>
  <c r="D4" i="5" l="1"/>
  <c r="E4" i="5"/>
  <c r="F4" i="5"/>
  <c r="G4" i="5"/>
  <c r="H4" i="5"/>
  <c r="I4" i="5"/>
  <c r="B4" i="5"/>
</calcChain>
</file>

<file path=xl/comments1.xml><?xml version="1.0" encoding="utf-8"?>
<comments xmlns="http://schemas.openxmlformats.org/spreadsheetml/2006/main">
  <authors>
    <author>LogicPower</author>
  </authors>
  <commentList>
    <comment ref="E5" authorId="0">
      <text>
        <r>
          <rPr>
            <b/>
            <sz val="9"/>
            <color indexed="81"/>
            <rFont val="Tahoma"/>
            <charset val="1"/>
          </rPr>
          <t>LogicPower:</t>
        </r>
        <r>
          <rPr>
            <sz val="9"/>
            <color indexed="81"/>
            <rFont val="Tahoma"/>
            <charset val="1"/>
          </rPr>
          <t xml:space="preserve">
=комп 124+338+прим24</t>
        </r>
      </text>
    </comment>
  </commentList>
</comments>
</file>

<file path=xl/comments2.xml><?xml version="1.0" encoding="utf-8"?>
<comments xmlns="http://schemas.openxmlformats.org/spreadsheetml/2006/main">
  <authors>
    <author>LogicPower</author>
  </authors>
  <commentList>
    <comment ref="D4" authorId="0">
      <text>
        <r>
          <rPr>
            <b/>
            <sz val="9"/>
            <color indexed="81"/>
            <rFont val="Tahoma"/>
            <charset val="1"/>
          </rPr>
          <t>LogicPower:</t>
        </r>
        <r>
          <rPr>
            <sz val="9"/>
            <color indexed="81"/>
            <rFont val="Tahoma"/>
            <charset val="1"/>
          </rPr>
          <t xml:space="preserve">
= прац з ВПО1 та  та ВПО7+ ст 24 + 331</t>
        </r>
      </text>
    </comment>
  </commentList>
</comments>
</file>

<file path=xl/sharedStrings.xml><?xml version="1.0" encoding="utf-8"?>
<sst xmlns="http://schemas.openxmlformats.org/spreadsheetml/2006/main" count="127" uniqueCount="66">
  <si>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</si>
  <si>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</si>
  <si>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</si>
  <si>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</si>
  <si>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</si>
  <si>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</si>
  <si>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</si>
  <si>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</si>
  <si>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</si>
  <si>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</si>
  <si>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</si>
  <si>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</si>
  <si>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</si>
  <si>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</si>
  <si>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</si>
  <si>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</si>
  <si>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</si>
  <si>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</si>
  <si>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</si>
  <si>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</si>
  <si>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</si>
  <si>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</si>
  <si>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</si>
  <si>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</si>
  <si>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</si>
  <si>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</si>
  <si>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</si>
  <si>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</si>
  <si>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Кількість направлень на суспільно корисні роботи</t>
  </si>
  <si>
    <t>Продовження таблиці</t>
  </si>
  <si>
    <t>Отримували послуги, 
осіб</t>
  </si>
  <si>
    <t>з них, 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</si>
  <si>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</si>
  <si>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</si>
  <si>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</si>
  <si>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</si>
  <si>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</si>
  <si>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них, 
мали статус безробітного, 
осіб</t>
  </si>
  <si>
    <t>Отримали ваучер на навчання, 
осіб</t>
  </si>
  <si>
    <t>Проходили професійне навчання,
осіб</t>
  </si>
  <si>
    <t>з них: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</si>
  <si>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</si>
  <si>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осіб</t>
    </r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</si>
  <si>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</si>
  <si>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</si>
  <si>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</si>
  <si>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</si>
  <si>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</si>
  <si>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</si>
  <si>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</si>
  <si>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</si>
  <si>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</si>
  <si>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</si>
  <si>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</si>
  <si>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Звенигородська філія Черкаського ОЦЗ</t>
  </si>
  <si>
    <t xml:space="preserve">Золотоніська філія Черкаського ОЦЗ </t>
  </si>
  <si>
    <t>Уманська філія Черкаського ОЦЗ</t>
  </si>
  <si>
    <t>Черкаська філія Черкаського ОЦЗ</t>
  </si>
  <si>
    <t>станом на 1 липня 2025 року</t>
  </si>
  <si>
    <t>Станом на 01.07.2025</t>
  </si>
  <si>
    <t>Надання послуг Черкаською обласною службою зайнятості у січні-червні 2025 року</t>
  </si>
  <si>
    <t>Надання послуг Черкаською обласною службою зайнятості жінкам 
у січні -червні 2025 року</t>
  </si>
  <si>
    <t>Надання послуг Черкаською обласною службою зайнятості  молоді у віці до 35 років
у січні-червні 2025 року</t>
  </si>
  <si>
    <t>Надання послуг Черкаською обласною службою зайнятості  особам з інвалідністю 
у січні-червні 2025 року</t>
  </si>
  <si>
    <t>Надання послуг Черкаською обласною службою зайнятості   внутрішньо переміщеним особам
у січні-червні 2025 року</t>
  </si>
  <si>
    <t>Надання послуг Черкаською обласною службою зайнятості  учасникам бойових дій
у січні-червні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</si>
</sst>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2"/>
      <name val="Times New Roman Cyr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25" fillId="0" borderId="0"/>
    <xf numFmtId="0" fontId="14" fillId="0" borderId="0"/>
  </cellStyleXfs>
  <cellXfs count="76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2" xfId="1" applyNumberFormat="1" applyFont="1" applyFill="1" applyBorder="1" applyAlignment="1">
      <alignment horizontal="center" vertical="center"/>
    </xf>
    <xf numFmtId="3" fontId="9" fillId="2" borderId="2" xfId="1" applyNumberFormat="1" applyFont="1" applyFill="1" applyBorder="1" applyAlignment="1">
      <alignment horizontal="center" vertical="center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3" applyNumberFormat="1" applyFont="1" applyFill="1" applyBorder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1" fontId="7" fillId="2" borderId="2" xfId="2" applyNumberFormat="1" applyFont="1" applyFill="1" applyBorder="1" applyAlignment="1" applyProtection="1">
      <alignment horizontal="left" vertical="center" wrapText="1"/>
      <protection locked="0"/>
    </xf>
    <xf numFmtId="3" fontId="5" fillId="2" borderId="0" xfId="1" applyNumberFormat="1" applyFont="1" applyFill="1"/>
    <xf numFmtId="0" fontId="10" fillId="2" borderId="2" xfId="4" applyFont="1" applyFill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7" fillId="0" borderId="0" xfId="5" applyFont="1"/>
    <xf numFmtId="0" fontId="19" fillId="0" borderId="0" xfId="5" applyFont="1" applyAlignment="1">
      <alignment vertical="top"/>
    </xf>
    <xf numFmtId="0" fontId="20" fillId="0" borderId="2" xfId="5" applyFont="1" applyBorder="1" applyAlignment="1">
      <alignment horizontal="center" vertical="center" wrapText="1"/>
    </xf>
    <xf numFmtId="0" fontId="21" fillId="0" borderId="0" xfId="5" applyFont="1" applyAlignment="1">
      <alignment horizontal="center" vertical="center" wrapText="1"/>
    </xf>
    <xf numFmtId="3" fontId="22" fillId="2" borderId="4" xfId="5" applyNumberFormat="1" applyFont="1" applyFill="1" applyBorder="1" applyAlignment="1">
      <alignment horizontal="center" vertical="center"/>
    </xf>
    <xf numFmtId="3" fontId="22" fillId="2" borderId="2" xfId="5" applyNumberFormat="1" applyFont="1" applyFill="1" applyBorder="1" applyAlignment="1">
      <alignment horizontal="center" vertical="center"/>
    </xf>
    <xf numFmtId="0" fontId="22" fillId="2" borderId="0" xfId="5" applyFont="1" applyFill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 vertical="top"/>
    </xf>
    <xf numFmtId="0" fontId="19" fillId="0" borderId="0" xfId="5" applyFont="1"/>
    <xf numFmtId="0" fontId="26" fillId="0" borderId="0" xfId="5" applyFont="1"/>
    <xf numFmtId="0" fontId="27" fillId="0" borderId="0" xfId="8" applyFont="1"/>
    <xf numFmtId="0" fontId="28" fillId="0" borderId="0" xfId="8" applyFont="1"/>
    <xf numFmtId="0" fontId="20" fillId="0" borderId="2" xfId="5" applyFont="1" applyBorder="1" applyAlignment="1">
      <alignment horizontal="center" vertical="top" wrapText="1"/>
    </xf>
    <xf numFmtId="3" fontId="22" fillId="2" borderId="0" xfId="5" applyNumberFormat="1" applyFont="1" applyFill="1" applyAlignment="1">
      <alignment vertical="center"/>
    </xf>
    <xf numFmtId="3" fontId="2" fillId="0" borderId="0" xfId="1" applyNumberFormat="1" applyFont="1"/>
    <xf numFmtId="0" fontId="11" fillId="0" borderId="0" xfId="1" applyFont="1"/>
    <xf numFmtId="3" fontId="11" fillId="2" borderId="0" xfId="1" applyNumberFormat="1" applyFont="1" applyFill="1"/>
    <xf numFmtId="0" fontId="11" fillId="2" borderId="0" xfId="1" applyFont="1" applyFill="1"/>
    <xf numFmtId="0" fontId="10" fillId="2" borderId="2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top"/>
    </xf>
    <xf numFmtId="0" fontId="10" fillId="0" borderId="2" xfId="2" applyFont="1" applyFill="1" applyBorder="1" applyAlignment="1" applyProtection="1">
      <alignment horizontal="left" wrapText="1"/>
    </xf>
    <xf numFmtId="1" fontId="10" fillId="0" borderId="2" xfId="2" applyNumberFormat="1" applyFont="1" applyFill="1" applyBorder="1" applyAlignment="1" applyProtection="1">
      <alignment horizontal="center" vertical="center"/>
    </xf>
    <xf numFmtId="1" fontId="10" fillId="0" borderId="2" xfId="0" applyNumberFormat="1" applyFont="1" applyFill="1" applyBorder="1" applyAlignment="1" applyProtection="1">
      <alignment horizontal="center" vertical="center"/>
      <protection locked="0"/>
    </xf>
    <xf numFmtId="3" fontId="23" fillId="0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Fill="1" applyBorder="1" applyAlignment="1" applyProtection="1">
      <alignment horizontal="center" vertical="center"/>
      <protection locked="0"/>
    </xf>
    <xf numFmtId="1" fontId="10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1" xfId="3" applyFont="1" applyFill="1" applyBorder="1" applyAlignment="1">
      <alignment horizontal="center" vertical="center"/>
    </xf>
    <xf numFmtId="3" fontId="10" fillId="2" borderId="1" xfId="3" applyNumberFormat="1" applyFont="1" applyFill="1" applyBorder="1" applyAlignment="1">
      <alignment horizontal="center" vertical="center"/>
    </xf>
    <xf numFmtId="3" fontId="10" fillId="0" borderId="2" xfId="2" applyNumberFormat="1" applyFont="1" applyFill="1" applyBorder="1" applyAlignment="1" applyProtection="1">
      <alignment horizontal="center" vertical="center"/>
      <protection locked="0"/>
    </xf>
    <xf numFmtId="3" fontId="31" fillId="0" borderId="2" xfId="5" applyNumberFormat="1" applyFont="1" applyBorder="1" applyAlignment="1">
      <alignment horizontal="center" vertical="center"/>
    </xf>
    <xf numFmtId="3" fontId="31" fillId="2" borderId="2" xfId="5" applyNumberFormat="1" applyFont="1" applyFill="1" applyBorder="1" applyAlignment="1">
      <alignment horizontal="center" vertical="center"/>
    </xf>
    <xf numFmtId="3" fontId="10" fillId="0" borderId="2" xfId="3" applyNumberFormat="1" applyFont="1" applyBorder="1" applyAlignment="1">
      <alignment horizontal="center" vertical="center"/>
    </xf>
    <xf numFmtId="3" fontId="10" fillId="0" borderId="2" xfId="6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top" wrapText="1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20" fillId="0" borderId="2" xfId="5" applyFont="1" applyBorder="1" applyAlignment="1">
      <alignment horizontal="center" vertical="center" wrapText="1"/>
    </xf>
  </cellXfs>
  <cellStyles count="9">
    <cellStyle name="Звичайний 3" xfId="4"/>
    <cellStyle name="Обычный" xfId="0" builtinId="0"/>
    <cellStyle name="Обычный 2 2" xfId="1"/>
    <cellStyle name="Обычный 6" xfId="7"/>
    <cellStyle name="Обычный_06" xfId="2"/>
    <cellStyle name="Обычный_12.01.2015" xfId="3"/>
    <cellStyle name="Обычный_АктЗах_5%квот Оксана" xfId="8"/>
    <cellStyle name="Обычный_Інваліди_Лайт1111" xfId="6"/>
    <cellStyle name="Обычный_Табл. 3.15" xfId="5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80;/&#1046;&#1110;&#1085;&#1082;&#1080;/sta_rep_service_status%20(&#1078;&#1110;&#1085;&#1082;&#1080;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80;/&#1046;&#1110;&#1085;&#1082;&#1080;/sta_rep_posl_oblik_wom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80;/&#1046;&#1110;&#1085;&#1082;&#1080;/sta_matrix_jobvac_v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</sheetNames>
    <sheetDataSet>
      <sheetData sheetId="0">
        <row r="8">
          <cell r="D8">
            <v>1567</v>
          </cell>
          <cell r="J8">
            <v>190</v>
          </cell>
          <cell r="K8">
            <v>393</v>
          </cell>
          <cell r="L8">
            <v>23</v>
          </cell>
          <cell r="P8">
            <v>548</v>
          </cell>
        </row>
        <row r="9">
          <cell r="D9">
            <v>774</v>
          </cell>
          <cell r="J9">
            <v>88</v>
          </cell>
          <cell r="K9">
            <v>134</v>
          </cell>
          <cell r="L9">
            <v>0</v>
          </cell>
          <cell r="P9">
            <v>324</v>
          </cell>
        </row>
        <row r="10">
          <cell r="D10">
            <v>1939</v>
          </cell>
          <cell r="J10">
            <v>232</v>
          </cell>
          <cell r="K10">
            <v>1628</v>
          </cell>
          <cell r="L10">
            <v>79</v>
          </cell>
          <cell r="P10">
            <v>750</v>
          </cell>
        </row>
        <row r="11">
          <cell r="D11">
            <v>2980</v>
          </cell>
          <cell r="J11">
            <v>291</v>
          </cell>
          <cell r="K11">
            <v>652</v>
          </cell>
          <cell r="L11">
            <v>11</v>
          </cell>
          <cell r="P11">
            <v>984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</sheetNames>
    <sheetDataSet>
      <sheetData sheetId="0">
        <row r="8">
          <cell r="G8">
            <v>0</v>
          </cell>
          <cell r="I8">
            <v>83</v>
          </cell>
        </row>
        <row r="9">
          <cell r="G9">
            <v>4</v>
          </cell>
          <cell r="I9">
            <v>30</v>
          </cell>
        </row>
        <row r="10">
          <cell r="G10">
            <v>0</v>
          </cell>
          <cell r="I10">
            <v>74</v>
          </cell>
        </row>
        <row r="11">
          <cell r="G11">
            <v>1</v>
          </cell>
          <cell r="I11">
            <v>148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риця"/>
    </sheetNames>
    <sheetDataSet>
      <sheetData sheetId="0">
        <row r="11">
          <cell r="J11">
            <v>2109</v>
          </cell>
          <cell r="AE11">
            <v>794</v>
          </cell>
          <cell r="AM11">
            <v>739</v>
          </cell>
        </row>
        <row r="12">
          <cell r="J12">
            <v>1041</v>
          </cell>
          <cell r="AE12">
            <v>455</v>
          </cell>
          <cell r="AM12">
            <v>455</v>
          </cell>
        </row>
        <row r="13">
          <cell r="J13">
            <v>2681</v>
          </cell>
          <cell r="AE13">
            <v>934</v>
          </cell>
          <cell r="AM13">
            <v>958</v>
          </cell>
        </row>
        <row r="14">
          <cell r="J14">
            <v>4746</v>
          </cell>
          <cell r="AE14">
            <v>1813</v>
          </cell>
          <cell r="AM14">
            <v>1774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zoomScale="90" zoomScaleNormal="90" zoomScaleSheetLayoutView="75" workbookViewId="0">
      <selection sqref="A1:XFD1048576"/>
    </sheetView>
  </sheetViews>
  <sheetFormatPr defaultColWidth="9.140625" defaultRowHeight="15" x14ac:dyDescent="0.25"/>
  <cols>
    <col min="1" max="1" width="27.85546875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2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6384" width="9.140625" style="2"/>
  </cols>
  <sheetData>
    <row r="1" spans="1:13" ht="26.25" customHeight="1" x14ac:dyDescent="0.25">
      <c r="J1" s="51"/>
    </row>
    <row r="2" spans="1:13" s="1" customFormat="1" ht="35.25" customHeight="1" x14ac:dyDescent="0.2">
      <c r="B2" s="68" t="s">
        <v>60</v>
      </c>
      <c r="C2" s="68"/>
      <c r="D2" s="68"/>
      <c r="E2" s="68"/>
      <c r="F2" s="68"/>
      <c r="G2" s="68"/>
      <c r="H2" s="68"/>
      <c r="I2" s="68"/>
      <c r="J2" s="24"/>
      <c r="K2" s="24"/>
      <c r="L2" s="67" t="s">
        <v>29</v>
      </c>
      <c r="M2" s="67"/>
    </row>
    <row r="3" spans="1:13" ht="18" customHeight="1" x14ac:dyDescent="0.25">
      <c r="A3" s="66"/>
      <c r="B3" s="66" t="s">
        <v>43</v>
      </c>
      <c r="C3" s="66" t="s">
        <v>44</v>
      </c>
      <c r="D3" s="66" t="s">
        <v>45</v>
      </c>
      <c r="E3" s="69" t="s">
        <v>46</v>
      </c>
      <c r="F3" s="66" t="s">
        <v>47</v>
      </c>
      <c r="G3" s="66" t="s">
        <v>48</v>
      </c>
      <c r="H3" s="69" t="s">
        <v>28</v>
      </c>
      <c r="I3" s="69" t="s">
        <v>49</v>
      </c>
      <c r="J3" s="69" t="s">
        <v>50</v>
      </c>
      <c r="K3" s="69" t="s">
        <v>51</v>
      </c>
      <c r="L3" s="69" t="s">
        <v>58</v>
      </c>
      <c r="M3" s="69"/>
    </row>
    <row r="4" spans="1:13" ht="103.5" customHeight="1" x14ac:dyDescent="0.25">
      <c r="A4" s="66"/>
      <c r="B4" s="66"/>
      <c r="C4" s="66"/>
      <c r="D4" s="66"/>
      <c r="E4" s="69"/>
      <c r="F4" s="66"/>
      <c r="G4" s="66"/>
      <c r="H4" s="69"/>
      <c r="I4" s="69"/>
      <c r="J4" s="69"/>
      <c r="K4" s="69"/>
      <c r="L4" s="50" t="s">
        <v>43</v>
      </c>
      <c r="M4" s="50" t="s">
        <v>52</v>
      </c>
    </row>
    <row r="5" spans="1:13" s="3" customFormat="1" ht="39" customHeight="1" x14ac:dyDescent="0.3">
      <c r="A5" s="25" t="s">
        <v>53</v>
      </c>
      <c r="B5" s="18">
        <v>14729</v>
      </c>
      <c r="C5" s="6">
        <v>9413</v>
      </c>
      <c r="D5" s="6">
        <v>5876</v>
      </c>
      <c r="E5" s="6">
        <v>373</v>
      </c>
      <c r="F5" s="18">
        <v>455</v>
      </c>
      <c r="G5" s="6">
        <v>938</v>
      </c>
      <c r="H5" s="8">
        <v>0</v>
      </c>
      <c r="I5" s="6">
        <v>3324</v>
      </c>
      <c r="J5" s="9">
        <v>179</v>
      </c>
      <c r="K5" s="9">
        <v>280</v>
      </c>
      <c r="L5" s="6">
        <v>5447</v>
      </c>
      <c r="M5" s="6">
        <v>3389</v>
      </c>
    </row>
    <row r="6" spans="1:13" s="4" customFormat="1" ht="32.25" x14ac:dyDescent="0.3">
      <c r="A6" s="52" t="s">
        <v>54</v>
      </c>
      <c r="B6" s="53">
        <v>2980</v>
      </c>
      <c r="C6" s="54">
        <v>2058</v>
      </c>
      <c r="D6" s="55">
        <v>1197</v>
      </c>
      <c r="E6" s="56">
        <v>107</v>
      </c>
      <c r="F6" s="57">
        <v>91</v>
      </c>
      <c r="G6" s="53">
        <v>223</v>
      </c>
      <c r="H6" s="8">
        <v>0</v>
      </c>
      <c r="I6" s="58">
        <v>479</v>
      </c>
      <c r="J6" s="59">
        <v>25</v>
      </c>
      <c r="K6" s="60">
        <v>47</v>
      </c>
      <c r="L6" s="61">
        <v>1018</v>
      </c>
      <c r="M6" s="57">
        <v>708</v>
      </c>
    </row>
    <row r="7" spans="1:13" s="4" customFormat="1" ht="32.25" x14ac:dyDescent="0.3">
      <c r="A7" s="52" t="s">
        <v>55</v>
      </c>
      <c r="B7" s="53">
        <v>1532</v>
      </c>
      <c r="C7" s="54">
        <v>1015</v>
      </c>
      <c r="D7" s="55">
        <v>702</v>
      </c>
      <c r="E7" s="56">
        <v>22</v>
      </c>
      <c r="F7" s="57">
        <v>58</v>
      </c>
      <c r="G7" s="53">
        <v>107</v>
      </c>
      <c r="H7" s="8">
        <v>0</v>
      </c>
      <c r="I7" s="58">
        <v>171</v>
      </c>
      <c r="J7" s="59">
        <v>26</v>
      </c>
      <c r="K7" s="60">
        <v>47</v>
      </c>
      <c r="L7" s="61">
        <v>678</v>
      </c>
      <c r="M7" s="57">
        <v>433</v>
      </c>
    </row>
    <row r="8" spans="1:13" s="4" customFormat="1" ht="32.25" x14ac:dyDescent="0.3">
      <c r="A8" s="52" t="s">
        <v>56</v>
      </c>
      <c r="B8" s="53">
        <v>3611</v>
      </c>
      <c r="C8" s="54">
        <v>2438</v>
      </c>
      <c r="D8" s="55">
        <v>1396</v>
      </c>
      <c r="E8" s="56">
        <v>73</v>
      </c>
      <c r="F8" s="57">
        <v>85</v>
      </c>
      <c r="G8" s="53">
        <v>262</v>
      </c>
      <c r="H8" s="8">
        <v>0</v>
      </c>
      <c r="I8" s="58">
        <v>1845</v>
      </c>
      <c r="J8" s="59">
        <v>60</v>
      </c>
      <c r="K8" s="60">
        <v>52</v>
      </c>
      <c r="L8" s="61">
        <v>1234</v>
      </c>
      <c r="M8" s="57">
        <v>899</v>
      </c>
    </row>
    <row r="9" spans="1:13" ht="31.5" x14ac:dyDescent="0.25">
      <c r="A9" s="52" t="s">
        <v>57</v>
      </c>
      <c r="B9" s="53">
        <v>6606</v>
      </c>
      <c r="C9" s="54">
        <v>3902</v>
      </c>
      <c r="D9" s="55">
        <v>2581</v>
      </c>
      <c r="E9" s="56">
        <v>171</v>
      </c>
      <c r="F9" s="57">
        <v>221</v>
      </c>
      <c r="G9" s="53">
        <v>346</v>
      </c>
      <c r="H9" s="8">
        <v>0</v>
      </c>
      <c r="I9" s="58">
        <v>829</v>
      </c>
      <c r="J9" s="59">
        <v>68</v>
      </c>
      <c r="K9" s="60">
        <v>134</v>
      </c>
      <c r="L9" s="61">
        <v>2517</v>
      </c>
      <c r="M9" s="57">
        <v>1349</v>
      </c>
    </row>
    <row r="16" spans="1:13" x14ac:dyDescent="0.25">
      <c r="J16" s="2"/>
      <c r="K16" s="2"/>
      <c r="L16" s="2"/>
      <c r="M16" s="2"/>
    </row>
    <row r="17" spans="10:13" x14ac:dyDescent="0.25">
      <c r="J17" s="2"/>
      <c r="K17" s="2"/>
      <c r="L17" s="2"/>
      <c r="M17" s="2"/>
    </row>
    <row r="18" spans="10:13" x14ac:dyDescent="0.25">
      <c r="J18" s="2"/>
      <c r="K18" s="2"/>
      <c r="L18" s="2"/>
      <c r="M18" s="2"/>
    </row>
    <row r="19" spans="10:13" x14ac:dyDescent="0.25">
      <c r="J19" s="2"/>
      <c r="K19" s="2"/>
      <c r="L19" s="2"/>
      <c r="M19" s="2"/>
    </row>
    <row r="20" spans="10:13" x14ac:dyDescent="0.25">
      <c r="J20" s="2"/>
      <c r="K20" s="2"/>
      <c r="L20" s="2"/>
      <c r="M20" s="2"/>
    </row>
    <row r="21" spans="10:13" x14ac:dyDescent="0.25">
      <c r="J21" s="2"/>
      <c r="K21" s="2"/>
      <c r="L21" s="2"/>
      <c r="M21" s="2"/>
    </row>
    <row r="22" spans="10:13" x14ac:dyDescent="0.25">
      <c r="J22" s="2"/>
      <c r="K22" s="2"/>
      <c r="L22" s="2"/>
      <c r="M22" s="2"/>
    </row>
    <row r="23" spans="10:13" x14ac:dyDescent="0.25">
      <c r="J23" s="2"/>
      <c r="K23" s="2"/>
      <c r="L23" s="2"/>
      <c r="M23" s="2"/>
    </row>
    <row r="24" spans="10:13" x14ac:dyDescent="0.25">
      <c r="J24" s="2"/>
      <c r="K24" s="2"/>
      <c r="L24" s="2"/>
      <c r="M24" s="2"/>
    </row>
    <row r="25" spans="10:13" x14ac:dyDescent="0.25">
      <c r="J25" s="2"/>
      <c r="K25" s="2"/>
      <c r="L25" s="2"/>
      <c r="M25" s="2"/>
    </row>
    <row r="26" spans="10:13" x14ac:dyDescent="0.25">
      <c r="J26" s="2"/>
      <c r="K26" s="2"/>
      <c r="L26" s="2"/>
      <c r="M26" s="2"/>
    </row>
    <row r="27" spans="10:13" x14ac:dyDescent="0.25">
      <c r="J27" s="2"/>
      <c r="K27" s="2"/>
      <c r="L27" s="2"/>
      <c r="M27" s="2"/>
    </row>
    <row r="28" spans="10:13" x14ac:dyDescent="0.25">
      <c r="J28" s="2"/>
      <c r="K28" s="2"/>
      <c r="L28" s="2"/>
      <c r="M28" s="2"/>
    </row>
  </sheetData>
  <mergeCells count="14">
    <mergeCell ref="A3:A4"/>
    <mergeCell ref="L2:M2"/>
    <mergeCell ref="B2:I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.46" bottom="0" header="0.56000000000000005" footer="0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zoomScale="90" zoomScaleNormal="90" zoomScaleSheetLayoutView="75" workbookViewId="0">
      <selection sqref="A1:I1"/>
    </sheetView>
  </sheetViews>
  <sheetFormatPr defaultColWidth="9.140625" defaultRowHeight="15" x14ac:dyDescent="0.25"/>
  <cols>
    <col min="1" max="1" width="19.42578125" style="2" customWidth="1"/>
    <col min="2" max="7" width="15.85546875" style="2" customWidth="1"/>
    <col min="8" max="9" width="15.85546875" style="5" customWidth="1"/>
    <col min="10" max="16384" width="9.140625" style="2"/>
  </cols>
  <sheetData>
    <row r="1" spans="1:15" s="1" customFormat="1" ht="45" customHeight="1" x14ac:dyDescent="0.2">
      <c r="A1" s="68" t="s">
        <v>61</v>
      </c>
      <c r="B1" s="68"/>
      <c r="C1" s="68"/>
      <c r="D1" s="68"/>
      <c r="E1" s="68"/>
      <c r="F1" s="68"/>
      <c r="G1" s="68"/>
      <c r="H1" s="68"/>
      <c r="I1" s="68"/>
    </row>
    <row r="2" spans="1:15" ht="20.25" customHeight="1" x14ac:dyDescent="0.25">
      <c r="A2" s="66"/>
      <c r="B2" s="66" t="s">
        <v>30</v>
      </c>
      <c r="C2" s="66" t="s">
        <v>37</v>
      </c>
      <c r="D2" s="66" t="s">
        <v>32</v>
      </c>
      <c r="E2" s="66" t="s">
        <v>33</v>
      </c>
      <c r="F2" s="66" t="s">
        <v>34</v>
      </c>
      <c r="G2" s="70" t="s">
        <v>35</v>
      </c>
      <c r="H2" s="69" t="s">
        <v>59</v>
      </c>
      <c r="I2" s="69"/>
    </row>
    <row r="3" spans="1:15" ht="75.599999999999994" customHeight="1" x14ac:dyDescent="0.25">
      <c r="A3" s="66"/>
      <c r="B3" s="66"/>
      <c r="C3" s="66"/>
      <c r="D3" s="66"/>
      <c r="E3" s="66"/>
      <c r="F3" s="66"/>
      <c r="G3" s="70"/>
      <c r="H3" s="27" t="s">
        <v>30</v>
      </c>
      <c r="I3" s="27" t="s">
        <v>37</v>
      </c>
    </row>
    <row r="4" spans="1:15" s="3" customFormat="1" ht="19.5" x14ac:dyDescent="0.3">
      <c r="A4" s="25" t="s">
        <v>53</v>
      </c>
      <c r="B4" s="6">
        <f>SUM(B5:B8)</f>
        <v>10577</v>
      </c>
      <c r="C4" s="6">
        <f t="shared" ref="C4:I4" si="0">SUM(C5:C8)</f>
        <v>7260</v>
      </c>
      <c r="D4" s="6">
        <f t="shared" si="0"/>
        <v>3996</v>
      </c>
      <c r="E4" s="6">
        <f t="shared" si="0"/>
        <v>335</v>
      </c>
      <c r="F4" s="6">
        <f t="shared" si="0"/>
        <v>801</v>
      </c>
      <c r="G4" s="6">
        <f t="shared" si="0"/>
        <v>2925</v>
      </c>
      <c r="H4" s="6">
        <f t="shared" si="0"/>
        <v>3926</v>
      </c>
      <c r="I4" s="6">
        <f t="shared" si="0"/>
        <v>2606</v>
      </c>
      <c r="K4" s="26"/>
      <c r="N4" s="26"/>
    </row>
    <row r="5" spans="1:15" s="4" customFormat="1" ht="48" x14ac:dyDescent="0.3">
      <c r="A5" s="52" t="s">
        <v>54</v>
      </c>
      <c r="B5" s="12">
        <f>[9]Матриця!$J11</f>
        <v>2109</v>
      </c>
      <c r="C5" s="12">
        <f>[10]Шаблон!$D8</f>
        <v>1567</v>
      </c>
      <c r="D5" s="12">
        <f>[9]Матриця!$AE11</f>
        <v>794</v>
      </c>
      <c r="E5" s="12">
        <f>[11]Шаблон!$I8</f>
        <v>83</v>
      </c>
      <c r="F5" s="28">
        <f>[10]Шаблон!$J8</f>
        <v>190</v>
      </c>
      <c r="G5" s="28">
        <f>[10]Шаблон!$K8+[10]Шаблон!$L8+[11]Шаблон!$G8</f>
        <v>416</v>
      </c>
      <c r="H5" s="29">
        <f>[9]Матриця!$AM11</f>
        <v>739</v>
      </c>
      <c r="I5" s="29">
        <f>[10]Шаблон!$P8</f>
        <v>548</v>
      </c>
      <c r="K5" s="26"/>
      <c r="N5" s="26"/>
      <c r="O5" s="3"/>
    </row>
    <row r="6" spans="1:15" s="4" customFormat="1" ht="32.25" x14ac:dyDescent="0.3">
      <c r="A6" s="52" t="s">
        <v>55</v>
      </c>
      <c r="B6" s="12">
        <f>[9]Матриця!$J12</f>
        <v>1041</v>
      </c>
      <c r="C6" s="12">
        <f>[10]Шаблон!$D9</f>
        <v>774</v>
      </c>
      <c r="D6" s="12">
        <f>[9]Матриця!$AE12</f>
        <v>455</v>
      </c>
      <c r="E6" s="12">
        <f>[11]Шаблон!$I9</f>
        <v>30</v>
      </c>
      <c r="F6" s="28">
        <f>[10]Шаблон!$J9</f>
        <v>88</v>
      </c>
      <c r="G6" s="28">
        <f>[10]Шаблон!$K9+[10]Шаблон!$L9+[11]Шаблон!$G9</f>
        <v>138</v>
      </c>
      <c r="H6" s="29">
        <f>[9]Матриця!$AM12</f>
        <v>455</v>
      </c>
      <c r="I6" s="29">
        <f>[10]Шаблон!$P9</f>
        <v>324</v>
      </c>
      <c r="K6" s="26"/>
      <c r="N6" s="26"/>
      <c r="O6" s="3"/>
    </row>
    <row r="7" spans="1:15" s="4" customFormat="1" ht="32.25" x14ac:dyDescent="0.3">
      <c r="A7" s="52" t="s">
        <v>56</v>
      </c>
      <c r="B7" s="12">
        <f>[9]Матриця!$J13</f>
        <v>2681</v>
      </c>
      <c r="C7" s="12">
        <f>[10]Шаблон!$D10</f>
        <v>1939</v>
      </c>
      <c r="D7" s="12">
        <f>[9]Матриця!$AE13</f>
        <v>934</v>
      </c>
      <c r="E7" s="12">
        <f>[11]Шаблон!$I10</f>
        <v>74</v>
      </c>
      <c r="F7" s="28">
        <f>[10]Шаблон!$J10</f>
        <v>232</v>
      </c>
      <c r="G7" s="28">
        <f>[10]Шаблон!$K10+[10]Шаблон!$L10+[11]Шаблон!$G10</f>
        <v>1707</v>
      </c>
      <c r="H7" s="29">
        <f>[9]Матриця!$AM13</f>
        <v>958</v>
      </c>
      <c r="I7" s="29">
        <f>[10]Шаблон!$P10</f>
        <v>750</v>
      </c>
      <c r="K7" s="26"/>
      <c r="N7" s="26"/>
      <c r="O7" s="3"/>
    </row>
    <row r="8" spans="1:15" ht="32.25" x14ac:dyDescent="0.3">
      <c r="A8" s="52" t="s">
        <v>57</v>
      </c>
      <c r="B8" s="12">
        <f>[9]Матриця!$J14</f>
        <v>4746</v>
      </c>
      <c r="C8" s="12">
        <f>[10]Шаблон!$D11</f>
        <v>2980</v>
      </c>
      <c r="D8" s="12">
        <f>[9]Матриця!$AE14</f>
        <v>1813</v>
      </c>
      <c r="E8" s="12">
        <f>[11]Шаблон!$I11</f>
        <v>148</v>
      </c>
      <c r="F8" s="28">
        <f>[10]Шаблон!$J11</f>
        <v>291</v>
      </c>
      <c r="G8" s="28">
        <f>[10]Шаблон!$K11+[10]Шаблон!$L11+[11]Шаблон!$G11</f>
        <v>664</v>
      </c>
      <c r="H8" s="29">
        <f>[9]Матриця!$AM14</f>
        <v>1774</v>
      </c>
      <c r="I8" s="29">
        <f>[10]Шаблон!$P11</f>
        <v>984</v>
      </c>
      <c r="K8" s="26"/>
      <c r="N8" s="26"/>
      <c r="O8" s="3"/>
    </row>
    <row r="10" spans="1:15" x14ac:dyDescent="0.25">
      <c r="B10" s="46"/>
      <c r="C10" s="46"/>
      <c r="D10" s="46"/>
      <c r="E10" s="46"/>
      <c r="F10" s="46"/>
      <c r="G10" s="46"/>
      <c r="H10" s="46"/>
      <c r="I10" s="46"/>
    </row>
    <row r="11" spans="1:15" x14ac:dyDescent="0.25">
      <c r="H11" s="2"/>
      <c r="I11" s="2"/>
    </row>
    <row r="12" spans="1:15" x14ac:dyDescent="0.25">
      <c r="H12" s="2"/>
      <c r="I12" s="2"/>
    </row>
    <row r="13" spans="1:15" x14ac:dyDescent="0.25">
      <c r="B13" s="46"/>
      <c r="C13" s="46"/>
      <c r="D13" s="46"/>
      <c r="E13" s="46"/>
      <c r="F13" s="46"/>
      <c r="G13" s="46"/>
      <c r="H13" s="46"/>
      <c r="I13" s="46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90" zoomScaleNormal="90" zoomScaleSheetLayoutView="75" workbookViewId="0">
      <selection sqref="A1:XFD1048576"/>
    </sheetView>
  </sheetViews>
  <sheetFormatPr defaultColWidth="9.140625" defaultRowHeight="15" x14ac:dyDescent="0.25"/>
  <cols>
    <col min="1" max="1" width="22.28515625" style="2" customWidth="1"/>
    <col min="2" max="2" width="15" style="2" customWidth="1"/>
    <col min="3" max="7" width="16" style="2" customWidth="1"/>
    <col min="8" max="9" width="16" style="5" customWidth="1"/>
    <col min="10" max="16384" width="9.140625" style="2"/>
  </cols>
  <sheetData>
    <row r="1" spans="1:15" s="1" customFormat="1" ht="45" customHeight="1" x14ac:dyDescent="0.2">
      <c r="A1" s="68" t="s">
        <v>62</v>
      </c>
      <c r="B1" s="68"/>
      <c r="C1" s="68"/>
      <c r="D1" s="68"/>
      <c r="E1" s="68"/>
      <c r="F1" s="68"/>
      <c r="G1" s="68"/>
      <c r="H1" s="68"/>
      <c r="I1" s="68"/>
    </row>
    <row r="2" spans="1:15" ht="20.25" customHeight="1" x14ac:dyDescent="0.25">
      <c r="A2" s="66"/>
      <c r="B2" s="66" t="s">
        <v>30</v>
      </c>
      <c r="C2" s="66" t="s">
        <v>37</v>
      </c>
      <c r="D2" s="66" t="s">
        <v>32</v>
      </c>
      <c r="E2" s="66" t="s">
        <v>33</v>
      </c>
      <c r="F2" s="66" t="s">
        <v>34</v>
      </c>
      <c r="G2" s="69" t="s">
        <v>35</v>
      </c>
      <c r="H2" s="69" t="s">
        <v>59</v>
      </c>
      <c r="I2" s="69"/>
    </row>
    <row r="3" spans="1:15" ht="75.599999999999994" customHeight="1" x14ac:dyDescent="0.25">
      <c r="A3" s="66"/>
      <c r="B3" s="66"/>
      <c r="C3" s="66"/>
      <c r="D3" s="66"/>
      <c r="E3" s="66"/>
      <c r="F3" s="66"/>
      <c r="G3" s="69"/>
      <c r="H3" s="30" t="s">
        <v>30</v>
      </c>
      <c r="I3" s="30" t="s">
        <v>37</v>
      </c>
    </row>
    <row r="4" spans="1:15" s="3" customFormat="1" ht="19.5" x14ac:dyDescent="0.3">
      <c r="A4" s="25" t="s">
        <v>53</v>
      </c>
      <c r="B4" s="6">
        <v>3378</v>
      </c>
      <c r="C4" s="6">
        <v>2200</v>
      </c>
      <c r="D4" s="6">
        <v>1310</v>
      </c>
      <c r="E4" s="6">
        <v>18</v>
      </c>
      <c r="F4" s="6">
        <v>205</v>
      </c>
      <c r="G4" s="6">
        <v>549</v>
      </c>
      <c r="H4" s="6">
        <v>1175</v>
      </c>
      <c r="I4" s="6">
        <v>703</v>
      </c>
      <c r="K4" s="26"/>
      <c r="N4" s="26"/>
    </row>
    <row r="5" spans="1:15" s="4" customFormat="1" ht="37.5" customHeight="1" x14ac:dyDescent="0.3">
      <c r="A5" s="52" t="s">
        <v>54</v>
      </c>
      <c r="B5" s="12">
        <v>652</v>
      </c>
      <c r="C5" s="12">
        <v>483</v>
      </c>
      <c r="D5" s="12">
        <v>264</v>
      </c>
      <c r="E5" s="12">
        <v>6</v>
      </c>
      <c r="F5" s="12">
        <v>52</v>
      </c>
      <c r="G5" s="13">
        <v>51</v>
      </c>
      <c r="H5" s="13">
        <v>216</v>
      </c>
      <c r="I5" s="13">
        <v>156</v>
      </c>
      <c r="K5" s="26"/>
      <c r="N5" s="26"/>
      <c r="O5" s="3"/>
    </row>
    <row r="6" spans="1:15" s="4" customFormat="1" ht="32.25" x14ac:dyDescent="0.3">
      <c r="A6" s="52" t="s">
        <v>55</v>
      </c>
      <c r="B6" s="12">
        <v>287</v>
      </c>
      <c r="C6" s="12">
        <v>188</v>
      </c>
      <c r="D6" s="12">
        <v>129</v>
      </c>
      <c r="E6" s="12">
        <v>7</v>
      </c>
      <c r="F6" s="12">
        <v>21</v>
      </c>
      <c r="G6" s="13">
        <v>26</v>
      </c>
      <c r="H6" s="13">
        <v>106</v>
      </c>
      <c r="I6" s="13">
        <v>64</v>
      </c>
      <c r="K6" s="26"/>
      <c r="N6" s="26"/>
      <c r="O6" s="3"/>
    </row>
    <row r="7" spans="1:15" s="4" customFormat="1" ht="32.25" x14ac:dyDescent="0.3">
      <c r="A7" s="52" t="s">
        <v>56</v>
      </c>
      <c r="B7" s="12">
        <v>922</v>
      </c>
      <c r="C7" s="12">
        <v>594</v>
      </c>
      <c r="D7" s="12">
        <v>363</v>
      </c>
      <c r="E7" s="12">
        <v>2</v>
      </c>
      <c r="F7" s="12">
        <v>56</v>
      </c>
      <c r="G7" s="13">
        <v>324</v>
      </c>
      <c r="H7" s="13">
        <v>295</v>
      </c>
      <c r="I7" s="13">
        <v>192</v>
      </c>
      <c r="K7" s="26"/>
      <c r="N7" s="26"/>
      <c r="O7" s="3"/>
    </row>
    <row r="8" spans="1:15" ht="32.25" x14ac:dyDescent="0.3">
      <c r="A8" s="52" t="s">
        <v>57</v>
      </c>
      <c r="B8" s="12">
        <v>1517</v>
      </c>
      <c r="C8" s="12">
        <v>935</v>
      </c>
      <c r="D8" s="12">
        <v>554</v>
      </c>
      <c r="E8" s="12">
        <v>3</v>
      </c>
      <c r="F8" s="12">
        <v>76</v>
      </c>
      <c r="G8" s="13">
        <v>148</v>
      </c>
      <c r="H8" s="13">
        <v>558</v>
      </c>
      <c r="I8" s="13">
        <v>291</v>
      </c>
      <c r="K8" s="26"/>
      <c r="N8" s="26"/>
      <c r="O8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="90" zoomScaleNormal="90" zoomScaleSheetLayoutView="75" workbookViewId="0">
      <selection sqref="A1:XFD1048576"/>
    </sheetView>
  </sheetViews>
  <sheetFormatPr defaultColWidth="9.140625" defaultRowHeight="15" x14ac:dyDescent="0.25"/>
  <cols>
    <col min="1" max="1" width="21.7109375" style="2" customWidth="1"/>
    <col min="2" max="2" width="13.140625" style="2" customWidth="1"/>
    <col min="3" max="3" width="14.5703125" style="2" customWidth="1"/>
    <col min="4" max="4" width="12.7109375" style="2" customWidth="1"/>
    <col min="5" max="5" width="11.28515625" style="2" customWidth="1"/>
    <col min="6" max="6" width="13.140625" style="2" customWidth="1"/>
    <col min="7" max="7" width="15.7109375" style="2" customWidth="1"/>
    <col min="8" max="8" width="24.5703125" style="2" customWidth="1"/>
    <col min="9" max="9" width="13.28515625" style="5" customWidth="1"/>
    <col min="10" max="10" width="14.5703125" style="5" customWidth="1"/>
    <col min="11" max="16384" width="9.140625" style="2"/>
  </cols>
  <sheetData>
    <row r="1" spans="1:16" s="1" customFormat="1" ht="45" customHeight="1" x14ac:dyDescent="0.2">
      <c r="A1" s="68" t="s">
        <v>63</v>
      </c>
      <c r="B1" s="68"/>
      <c r="C1" s="68"/>
      <c r="D1" s="68"/>
      <c r="E1" s="68"/>
      <c r="F1" s="68"/>
      <c r="G1" s="68"/>
      <c r="H1" s="68"/>
      <c r="I1" s="68"/>
      <c r="J1" s="68"/>
    </row>
    <row r="2" spans="1:16" ht="20.25" customHeight="1" x14ac:dyDescent="0.25">
      <c r="A2" s="66"/>
      <c r="B2" s="66" t="s">
        <v>30</v>
      </c>
      <c r="C2" s="66" t="s">
        <v>37</v>
      </c>
      <c r="D2" s="66" t="s">
        <v>32</v>
      </c>
      <c r="E2" s="66" t="s">
        <v>33</v>
      </c>
      <c r="F2" s="66" t="s">
        <v>34</v>
      </c>
      <c r="G2" s="69" t="s">
        <v>35</v>
      </c>
      <c r="H2" s="71" t="s">
        <v>36</v>
      </c>
      <c r="I2" s="69" t="s">
        <v>59</v>
      </c>
      <c r="J2" s="69"/>
    </row>
    <row r="3" spans="1:16" ht="75.599999999999994" customHeight="1" x14ac:dyDescent="0.25">
      <c r="A3" s="66"/>
      <c r="B3" s="66"/>
      <c r="C3" s="66"/>
      <c r="D3" s="66"/>
      <c r="E3" s="66"/>
      <c r="F3" s="66"/>
      <c r="G3" s="69"/>
      <c r="H3" s="72"/>
      <c r="I3" s="30" t="s">
        <v>30</v>
      </c>
      <c r="J3" s="30" t="s">
        <v>37</v>
      </c>
    </row>
    <row r="4" spans="1:16" s="3" customFormat="1" ht="19.5" x14ac:dyDescent="0.3">
      <c r="A4" s="25" t="s">
        <v>53</v>
      </c>
      <c r="B4" s="6">
        <v>1611</v>
      </c>
      <c r="C4" s="6">
        <v>1452</v>
      </c>
      <c r="D4" s="6">
        <v>342</v>
      </c>
      <c r="E4" s="6">
        <v>56</v>
      </c>
      <c r="F4" s="6">
        <v>80</v>
      </c>
      <c r="G4" s="6">
        <v>311</v>
      </c>
      <c r="H4" s="6">
        <v>179</v>
      </c>
      <c r="I4" s="6">
        <v>592</v>
      </c>
      <c r="J4" s="6">
        <v>542</v>
      </c>
      <c r="L4" s="26"/>
      <c r="O4" s="26"/>
    </row>
    <row r="5" spans="1:16" s="47" customFormat="1" ht="33" customHeight="1" x14ac:dyDescent="0.25">
      <c r="A5" s="52" t="s">
        <v>54</v>
      </c>
      <c r="B5" s="12">
        <v>276</v>
      </c>
      <c r="C5" s="12">
        <v>242</v>
      </c>
      <c r="D5" s="12">
        <v>61</v>
      </c>
      <c r="E5" s="12">
        <v>11</v>
      </c>
      <c r="F5" s="12">
        <v>17</v>
      </c>
      <c r="G5" s="13">
        <v>45</v>
      </c>
      <c r="H5" s="12">
        <v>25</v>
      </c>
      <c r="I5" s="13">
        <v>90</v>
      </c>
      <c r="J5" s="13">
        <v>79</v>
      </c>
      <c r="L5" s="48"/>
      <c r="O5" s="48"/>
      <c r="P5" s="49"/>
    </row>
    <row r="6" spans="1:16" s="47" customFormat="1" ht="31.5" x14ac:dyDescent="0.25">
      <c r="A6" s="52" t="s">
        <v>55</v>
      </c>
      <c r="B6" s="12">
        <v>162</v>
      </c>
      <c r="C6" s="12">
        <v>147</v>
      </c>
      <c r="D6" s="12">
        <v>38</v>
      </c>
      <c r="E6" s="12">
        <v>15</v>
      </c>
      <c r="F6" s="12">
        <v>7</v>
      </c>
      <c r="G6" s="13">
        <v>7</v>
      </c>
      <c r="H6" s="12">
        <v>26</v>
      </c>
      <c r="I6" s="13">
        <v>83</v>
      </c>
      <c r="J6" s="13">
        <v>80</v>
      </c>
      <c r="L6" s="48"/>
      <c r="O6" s="48"/>
      <c r="P6" s="49"/>
    </row>
    <row r="7" spans="1:16" s="47" customFormat="1" ht="31.5" x14ac:dyDescent="0.25">
      <c r="A7" s="52" t="s">
        <v>56</v>
      </c>
      <c r="B7" s="12">
        <v>356</v>
      </c>
      <c r="C7" s="12">
        <v>325</v>
      </c>
      <c r="D7" s="12">
        <v>84</v>
      </c>
      <c r="E7" s="12">
        <v>8</v>
      </c>
      <c r="F7" s="12">
        <v>26</v>
      </c>
      <c r="G7" s="13">
        <v>126</v>
      </c>
      <c r="H7" s="12">
        <v>60</v>
      </c>
      <c r="I7" s="13">
        <v>110</v>
      </c>
      <c r="J7" s="13">
        <v>100</v>
      </c>
      <c r="L7" s="48"/>
      <c r="O7" s="48"/>
      <c r="P7" s="49"/>
    </row>
    <row r="8" spans="1:16" s="47" customFormat="1" ht="31.5" x14ac:dyDescent="0.25">
      <c r="A8" s="52" t="s">
        <v>57</v>
      </c>
      <c r="B8" s="12">
        <v>817</v>
      </c>
      <c r="C8" s="12">
        <v>738</v>
      </c>
      <c r="D8" s="12">
        <v>159</v>
      </c>
      <c r="E8" s="12">
        <v>22</v>
      </c>
      <c r="F8" s="12">
        <v>30</v>
      </c>
      <c r="G8" s="13">
        <v>133</v>
      </c>
      <c r="H8" s="12">
        <v>68</v>
      </c>
      <c r="I8" s="13">
        <v>309</v>
      </c>
      <c r="J8" s="13">
        <v>283</v>
      </c>
      <c r="L8" s="48"/>
      <c r="O8" s="48"/>
      <c r="P8" s="49"/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3"/>
  <sheetViews>
    <sheetView zoomScale="90" zoomScaleNormal="90" zoomScaleSheetLayoutView="90" workbookViewId="0">
      <selection activeCell="D7" sqref="D7"/>
    </sheetView>
  </sheetViews>
  <sheetFormatPr defaultColWidth="9.140625" defaultRowHeight="14.25" x14ac:dyDescent="0.2"/>
  <cols>
    <col min="1" max="1" width="25.7109375" style="40" customWidth="1"/>
    <col min="2" max="4" width="13.42578125" style="40" customWidth="1"/>
    <col min="5" max="5" width="21.42578125" style="40" customWidth="1"/>
    <col min="6" max="6" width="18.5703125" style="40" customWidth="1"/>
    <col min="7" max="7" width="12.28515625" style="40" customWidth="1"/>
    <col min="8" max="8" width="10.7109375" style="40" customWidth="1"/>
    <col min="9" max="9" width="16.28515625" style="40" customWidth="1"/>
    <col min="10" max="10" width="12.28515625" style="40" customWidth="1"/>
    <col min="11" max="11" width="13.28515625" style="40" customWidth="1"/>
    <col min="12" max="16384" width="9.140625" style="40"/>
  </cols>
  <sheetData>
    <row r="1" spans="1:14" s="31" customFormat="1" ht="45" customHeight="1" x14ac:dyDescent="0.25">
      <c r="A1" s="73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4" s="32" customFormat="1" ht="21" customHeight="1" x14ac:dyDescent="0.2">
      <c r="A2" s="74"/>
      <c r="B2" s="75" t="s">
        <v>30</v>
      </c>
      <c r="C2" s="66" t="s">
        <v>37</v>
      </c>
      <c r="D2" s="75" t="s">
        <v>32</v>
      </c>
      <c r="E2" s="75" t="s">
        <v>40</v>
      </c>
      <c r="F2" s="75"/>
      <c r="G2" s="75" t="s">
        <v>39</v>
      </c>
      <c r="H2" s="75" t="s">
        <v>38</v>
      </c>
      <c r="I2" s="70" t="s">
        <v>35</v>
      </c>
      <c r="J2" s="69" t="s">
        <v>59</v>
      </c>
      <c r="K2" s="69"/>
    </row>
    <row r="3" spans="1:14" s="34" customFormat="1" ht="121.5" customHeight="1" x14ac:dyDescent="0.2">
      <c r="A3" s="74"/>
      <c r="B3" s="75"/>
      <c r="C3" s="66"/>
      <c r="D3" s="75"/>
      <c r="E3" s="44" t="s">
        <v>41</v>
      </c>
      <c r="F3" s="44" t="s">
        <v>42</v>
      </c>
      <c r="G3" s="75"/>
      <c r="H3" s="75"/>
      <c r="I3" s="70"/>
      <c r="J3" s="33" t="s">
        <v>30</v>
      </c>
      <c r="K3" s="33" t="s">
        <v>31</v>
      </c>
    </row>
    <row r="4" spans="1:14" s="37" customFormat="1" ht="15.75" x14ac:dyDescent="0.2">
      <c r="A4" s="25" t="s">
        <v>53</v>
      </c>
      <c r="B4" s="35">
        <v>2339</v>
      </c>
      <c r="C4" s="35">
        <v>1483</v>
      </c>
      <c r="D4" s="35">
        <v>801</v>
      </c>
      <c r="E4" s="35">
        <v>28</v>
      </c>
      <c r="F4" s="35">
        <v>280</v>
      </c>
      <c r="G4" s="35">
        <v>89</v>
      </c>
      <c r="H4" s="35">
        <v>30</v>
      </c>
      <c r="I4" s="35">
        <v>157</v>
      </c>
      <c r="J4" s="35">
        <v>923</v>
      </c>
      <c r="K4" s="36">
        <v>585</v>
      </c>
      <c r="N4" s="45"/>
    </row>
    <row r="5" spans="1:14" s="38" customFormat="1" ht="37.5" customHeight="1" x14ac:dyDescent="0.25">
      <c r="A5" s="52" t="s">
        <v>54</v>
      </c>
      <c r="B5" s="62">
        <v>413</v>
      </c>
      <c r="C5" s="65">
        <v>328</v>
      </c>
      <c r="D5" s="63">
        <v>148</v>
      </c>
      <c r="E5" s="63">
        <v>5</v>
      </c>
      <c r="F5" s="62">
        <v>47</v>
      </c>
      <c r="G5" s="62">
        <v>12</v>
      </c>
      <c r="H5" s="62">
        <v>10</v>
      </c>
      <c r="I5" s="62">
        <v>29</v>
      </c>
      <c r="J5" s="62">
        <v>161</v>
      </c>
      <c r="K5" s="64">
        <v>129</v>
      </c>
      <c r="N5" s="45"/>
    </row>
    <row r="6" spans="1:14" s="39" customFormat="1" ht="37.5" customHeight="1" x14ac:dyDescent="0.25">
      <c r="A6" s="52" t="s">
        <v>55</v>
      </c>
      <c r="B6" s="62">
        <v>232</v>
      </c>
      <c r="C6" s="65">
        <v>198</v>
      </c>
      <c r="D6" s="63">
        <v>109</v>
      </c>
      <c r="E6" s="63">
        <v>1</v>
      </c>
      <c r="F6" s="62">
        <v>47</v>
      </c>
      <c r="G6" s="62">
        <v>9</v>
      </c>
      <c r="H6" s="62">
        <v>4</v>
      </c>
      <c r="I6" s="62">
        <v>14</v>
      </c>
      <c r="J6" s="62">
        <v>102</v>
      </c>
      <c r="K6" s="64">
        <v>94</v>
      </c>
      <c r="N6" s="45"/>
    </row>
    <row r="7" spans="1:14" s="38" customFormat="1" ht="31.5" customHeight="1" x14ac:dyDescent="0.25">
      <c r="A7" s="52" t="s">
        <v>56</v>
      </c>
      <c r="B7" s="62">
        <v>437</v>
      </c>
      <c r="C7" s="65">
        <v>256</v>
      </c>
      <c r="D7" s="63">
        <v>139</v>
      </c>
      <c r="E7" s="63">
        <v>1</v>
      </c>
      <c r="F7" s="62">
        <v>52</v>
      </c>
      <c r="G7" s="62">
        <v>14</v>
      </c>
      <c r="H7" s="62">
        <v>5</v>
      </c>
      <c r="I7" s="62">
        <v>71</v>
      </c>
      <c r="J7" s="62">
        <v>160</v>
      </c>
      <c r="K7" s="64">
        <v>116</v>
      </c>
      <c r="N7" s="45"/>
    </row>
    <row r="8" spans="1:14" s="38" customFormat="1" ht="32.25" customHeight="1" x14ac:dyDescent="0.25">
      <c r="A8" s="52" t="s">
        <v>57</v>
      </c>
      <c r="B8" s="62">
        <v>1257</v>
      </c>
      <c r="C8" s="65">
        <v>701</v>
      </c>
      <c r="D8" s="63">
        <v>405</v>
      </c>
      <c r="E8" s="63">
        <v>21</v>
      </c>
      <c r="F8" s="62">
        <v>134</v>
      </c>
      <c r="G8" s="62">
        <v>54</v>
      </c>
      <c r="H8" s="62">
        <v>11</v>
      </c>
      <c r="I8" s="62">
        <v>43</v>
      </c>
      <c r="J8" s="62">
        <v>500</v>
      </c>
      <c r="K8" s="64">
        <v>246</v>
      </c>
      <c r="N8" s="45"/>
    </row>
    <row r="9" spans="1:14" ht="15" x14ac:dyDescent="0.25">
      <c r="A9" s="41"/>
      <c r="B9" s="41"/>
      <c r="C9" s="41"/>
      <c r="D9" s="41"/>
      <c r="E9" s="41"/>
      <c r="F9" s="41"/>
      <c r="G9" s="42"/>
      <c r="H9" s="42"/>
      <c r="I9" s="42"/>
      <c r="J9" s="42"/>
      <c r="K9" s="43"/>
    </row>
    <row r="10" spans="1:14" ht="15" x14ac:dyDescent="0.25">
      <c r="A10" s="41"/>
      <c r="B10" s="41"/>
      <c r="C10" s="41"/>
      <c r="D10" s="41"/>
      <c r="E10" s="41"/>
      <c r="F10" s="41"/>
      <c r="G10" s="42"/>
      <c r="H10" s="42"/>
      <c r="I10" s="42"/>
      <c r="J10" s="42"/>
      <c r="K10" s="43"/>
    </row>
    <row r="11" spans="1:14" x14ac:dyDescent="0.2">
      <c r="A11" s="41"/>
      <c r="B11" s="41"/>
      <c r="C11" s="41"/>
      <c r="D11" s="41"/>
      <c r="E11" s="41"/>
      <c r="F11" s="41"/>
      <c r="G11" s="42"/>
      <c r="H11" s="42"/>
      <c r="I11" s="42"/>
      <c r="J11" s="42"/>
      <c r="K11" s="42"/>
    </row>
    <row r="12" spans="1:14" x14ac:dyDescent="0.2">
      <c r="G12" s="42"/>
      <c r="H12" s="42"/>
      <c r="I12" s="42"/>
      <c r="J12" s="42"/>
      <c r="K12" s="42"/>
    </row>
    <row r="13" spans="1:14" x14ac:dyDescent="0.2">
      <c r="G13" s="42"/>
      <c r="H13" s="42"/>
      <c r="I13" s="42"/>
      <c r="J13" s="42"/>
      <c r="K13" s="42"/>
    </row>
    <row r="14" spans="1:14" x14ac:dyDescent="0.2">
      <c r="G14" s="42"/>
      <c r="H14" s="42"/>
      <c r="I14" s="42"/>
      <c r="J14" s="42"/>
      <c r="K14" s="42"/>
    </row>
    <row r="15" spans="1:14" x14ac:dyDescent="0.2">
      <c r="G15" s="42"/>
      <c r="H15" s="42"/>
      <c r="I15" s="42"/>
      <c r="J15" s="42"/>
      <c r="K15" s="42"/>
    </row>
    <row r="16" spans="1:14" x14ac:dyDescent="0.2">
      <c r="G16" s="42"/>
      <c r="H16" s="42"/>
      <c r="I16" s="42"/>
      <c r="J16" s="42"/>
      <c r="K16" s="42"/>
    </row>
    <row r="17" spans="7:11" x14ac:dyDescent="0.2">
      <c r="G17" s="42"/>
      <c r="H17" s="42"/>
      <c r="I17" s="42"/>
      <c r="J17" s="42"/>
      <c r="K17" s="42"/>
    </row>
    <row r="18" spans="7:11" x14ac:dyDescent="0.2">
      <c r="G18" s="42"/>
      <c r="H18" s="42"/>
      <c r="I18" s="42"/>
      <c r="J18" s="42"/>
      <c r="K18" s="42"/>
    </row>
    <row r="19" spans="7:11" x14ac:dyDescent="0.2">
      <c r="G19" s="42"/>
      <c r="H19" s="42"/>
      <c r="I19" s="42"/>
      <c r="J19" s="42"/>
      <c r="K19" s="42"/>
    </row>
    <row r="20" spans="7:11" x14ac:dyDescent="0.2">
      <c r="G20" s="42"/>
      <c r="H20" s="42"/>
      <c r="I20" s="42"/>
      <c r="J20" s="42"/>
      <c r="K20" s="42"/>
    </row>
    <row r="21" spans="7:11" x14ac:dyDescent="0.2">
      <c r="G21" s="42"/>
      <c r="H21" s="42"/>
      <c r="I21" s="42"/>
      <c r="J21" s="42"/>
      <c r="K21" s="42"/>
    </row>
    <row r="22" spans="7:11" x14ac:dyDescent="0.2">
      <c r="G22" s="42"/>
      <c r="H22" s="42"/>
      <c r="I22" s="42"/>
      <c r="J22" s="42"/>
      <c r="K22" s="42"/>
    </row>
    <row r="23" spans="7:11" x14ac:dyDescent="0.2">
      <c r="G23" s="42"/>
      <c r="H23" s="42"/>
      <c r="I23" s="42"/>
      <c r="J23" s="42"/>
      <c r="K23" s="42"/>
    </row>
    <row r="24" spans="7:11" x14ac:dyDescent="0.2">
      <c r="G24" s="42"/>
      <c r="H24" s="42"/>
      <c r="I24" s="42"/>
      <c r="J24" s="42"/>
      <c r="K24" s="42"/>
    </row>
    <row r="25" spans="7:11" x14ac:dyDescent="0.2">
      <c r="G25" s="42"/>
      <c r="H25" s="42"/>
      <c r="I25" s="42"/>
      <c r="J25" s="42"/>
      <c r="K25" s="42"/>
    </row>
    <row r="26" spans="7:11" x14ac:dyDescent="0.2">
      <c r="G26" s="42"/>
      <c r="H26" s="42"/>
      <c r="I26" s="42"/>
      <c r="J26" s="42"/>
      <c r="K26" s="42"/>
    </row>
    <row r="27" spans="7:11" x14ac:dyDescent="0.2">
      <c r="G27" s="42"/>
      <c r="H27" s="42"/>
      <c r="I27" s="42"/>
      <c r="J27" s="42"/>
      <c r="K27" s="42"/>
    </row>
    <row r="28" spans="7:11" x14ac:dyDescent="0.2">
      <c r="G28" s="42"/>
      <c r="H28" s="42"/>
      <c r="I28" s="42"/>
      <c r="J28" s="42"/>
      <c r="K28" s="42"/>
    </row>
    <row r="29" spans="7:11" x14ac:dyDescent="0.2">
      <c r="G29" s="42"/>
      <c r="H29" s="42"/>
      <c r="I29" s="42"/>
      <c r="J29" s="42"/>
      <c r="K29" s="42"/>
    </row>
    <row r="30" spans="7:11" x14ac:dyDescent="0.2">
      <c r="G30" s="42"/>
      <c r="H30" s="42"/>
      <c r="I30" s="42"/>
      <c r="J30" s="42"/>
      <c r="K30" s="42"/>
    </row>
    <row r="31" spans="7:11" x14ac:dyDescent="0.2">
      <c r="G31" s="42"/>
      <c r="H31" s="42"/>
      <c r="I31" s="42"/>
      <c r="J31" s="42"/>
      <c r="K31" s="42"/>
    </row>
    <row r="32" spans="7:11" x14ac:dyDescent="0.2">
      <c r="G32" s="42"/>
      <c r="H32" s="42"/>
      <c r="I32" s="42"/>
      <c r="J32" s="42"/>
      <c r="K32" s="42"/>
    </row>
    <row r="33" spans="7:11" x14ac:dyDescent="0.2">
      <c r="G33" s="42"/>
      <c r="H33" s="42"/>
      <c r="I33" s="42"/>
      <c r="J33" s="42"/>
      <c r="K33" s="42"/>
    </row>
    <row r="34" spans="7:11" x14ac:dyDescent="0.2">
      <c r="G34" s="42"/>
      <c r="H34" s="42"/>
      <c r="I34" s="42"/>
      <c r="J34" s="42"/>
      <c r="K34" s="42"/>
    </row>
    <row r="35" spans="7:11" x14ac:dyDescent="0.2">
      <c r="G35" s="42"/>
      <c r="H35" s="42"/>
      <c r="I35" s="42"/>
      <c r="J35" s="42"/>
      <c r="K35" s="42"/>
    </row>
    <row r="36" spans="7:11" x14ac:dyDescent="0.2">
      <c r="G36" s="42"/>
      <c r="H36" s="42"/>
      <c r="I36" s="42"/>
      <c r="J36" s="42"/>
      <c r="K36" s="42"/>
    </row>
    <row r="37" spans="7:11" x14ac:dyDescent="0.2">
      <c r="G37" s="42"/>
      <c r="H37" s="42"/>
      <c r="I37" s="42"/>
      <c r="J37" s="42"/>
      <c r="K37" s="42"/>
    </row>
    <row r="38" spans="7:11" x14ac:dyDescent="0.2">
      <c r="G38" s="42"/>
      <c r="H38" s="42"/>
      <c r="I38" s="42"/>
      <c r="J38" s="42"/>
      <c r="K38" s="42"/>
    </row>
    <row r="39" spans="7:11" x14ac:dyDescent="0.2">
      <c r="G39" s="42"/>
      <c r="H39" s="42"/>
      <c r="I39" s="42"/>
      <c r="J39" s="42"/>
      <c r="K39" s="42"/>
    </row>
    <row r="40" spans="7:11" x14ac:dyDescent="0.2">
      <c r="G40" s="42"/>
      <c r="H40" s="42"/>
      <c r="I40" s="42"/>
      <c r="J40" s="42"/>
      <c r="K40" s="42"/>
    </row>
    <row r="41" spans="7:11" x14ac:dyDescent="0.2">
      <c r="G41" s="42"/>
      <c r="H41" s="42"/>
      <c r="I41" s="42"/>
      <c r="J41" s="42"/>
      <c r="K41" s="42"/>
    </row>
    <row r="42" spans="7:11" x14ac:dyDescent="0.2">
      <c r="G42" s="42"/>
      <c r="H42" s="42"/>
      <c r="I42" s="42"/>
      <c r="J42" s="42"/>
      <c r="K42" s="42"/>
    </row>
    <row r="43" spans="7:11" x14ac:dyDescent="0.2">
      <c r="G43" s="42"/>
      <c r="H43" s="42"/>
      <c r="I43" s="42"/>
      <c r="J43" s="42"/>
      <c r="K43" s="42"/>
    </row>
    <row r="44" spans="7:11" x14ac:dyDescent="0.2">
      <c r="G44" s="42"/>
      <c r="H44" s="42"/>
      <c r="I44" s="42"/>
      <c r="J44" s="42"/>
      <c r="K44" s="42"/>
    </row>
    <row r="45" spans="7:11" x14ac:dyDescent="0.2">
      <c r="G45" s="42"/>
      <c r="H45" s="42"/>
      <c r="I45" s="42"/>
      <c r="J45" s="42"/>
      <c r="K45" s="42"/>
    </row>
    <row r="46" spans="7:11" x14ac:dyDescent="0.2">
      <c r="G46" s="42"/>
      <c r="H46" s="42"/>
      <c r="I46" s="42"/>
      <c r="J46" s="42"/>
      <c r="K46" s="42"/>
    </row>
    <row r="47" spans="7:11" x14ac:dyDescent="0.2">
      <c r="G47" s="42"/>
      <c r="H47" s="42"/>
      <c r="I47" s="42"/>
      <c r="J47" s="42"/>
      <c r="K47" s="42"/>
    </row>
    <row r="48" spans="7:11" x14ac:dyDescent="0.2">
      <c r="G48" s="42"/>
      <c r="H48" s="42"/>
      <c r="I48" s="42"/>
      <c r="J48" s="42"/>
      <c r="K48" s="42"/>
    </row>
    <row r="49" spans="7:11" x14ac:dyDescent="0.2">
      <c r="G49" s="42"/>
      <c r="H49" s="42"/>
      <c r="I49" s="42"/>
      <c r="J49" s="42"/>
      <c r="K49" s="42"/>
    </row>
    <row r="50" spans="7:11" x14ac:dyDescent="0.2">
      <c r="G50" s="42"/>
      <c r="H50" s="42"/>
      <c r="I50" s="42"/>
      <c r="J50" s="42"/>
      <c r="K50" s="42"/>
    </row>
    <row r="51" spans="7:11" x14ac:dyDescent="0.2">
      <c r="G51" s="42"/>
      <c r="H51" s="42"/>
      <c r="I51" s="42"/>
      <c r="J51" s="42"/>
      <c r="K51" s="42"/>
    </row>
    <row r="52" spans="7:11" x14ac:dyDescent="0.2">
      <c r="G52" s="42"/>
      <c r="H52" s="42"/>
      <c r="I52" s="42"/>
      <c r="J52" s="42"/>
      <c r="K52" s="42"/>
    </row>
    <row r="53" spans="7:11" x14ac:dyDescent="0.2">
      <c r="G53" s="42"/>
      <c r="H53" s="42"/>
      <c r="I53" s="42"/>
      <c r="J53" s="42"/>
      <c r="K53" s="42"/>
    </row>
    <row r="54" spans="7:11" x14ac:dyDescent="0.2">
      <c r="G54" s="42"/>
      <c r="H54" s="42"/>
      <c r="I54" s="42"/>
      <c r="J54" s="42"/>
      <c r="K54" s="42"/>
    </row>
    <row r="55" spans="7:11" x14ac:dyDescent="0.2">
      <c r="G55" s="42"/>
      <c r="H55" s="42"/>
      <c r="I55" s="42"/>
      <c r="J55" s="42"/>
      <c r="K55" s="42"/>
    </row>
    <row r="56" spans="7:11" x14ac:dyDescent="0.2">
      <c r="G56" s="42"/>
      <c r="H56" s="42"/>
      <c r="I56" s="42"/>
      <c r="J56" s="42"/>
      <c r="K56" s="42"/>
    </row>
    <row r="57" spans="7:11" x14ac:dyDescent="0.2">
      <c r="G57" s="42"/>
      <c r="H57" s="42"/>
      <c r="I57" s="42"/>
      <c r="J57" s="42"/>
      <c r="K57" s="42"/>
    </row>
    <row r="58" spans="7:11" x14ac:dyDescent="0.2">
      <c r="G58" s="42"/>
      <c r="H58" s="42"/>
      <c r="I58" s="42"/>
      <c r="J58" s="42"/>
      <c r="K58" s="42"/>
    </row>
    <row r="59" spans="7:11" x14ac:dyDescent="0.2">
      <c r="G59" s="42"/>
      <c r="H59" s="42"/>
      <c r="I59" s="42"/>
      <c r="J59" s="42"/>
      <c r="K59" s="42"/>
    </row>
    <row r="60" spans="7:11" x14ac:dyDescent="0.2">
      <c r="G60" s="42"/>
      <c r="H60" s="42"/>
      <c r="I60" s="42"/>
      <c r="J60" s="42"/>
      <c r="K60" s="42"/>
    </row>
    <row r="61" spans="7:11" x14ac:dyDescent="0.2">
      <c r="G61" s="42"/>
      <c r="H61" s="42"/>
      <c r="I61" s="42"/>
      <c r="J61" s="42"/>
      <c r="K61" s="42"/>
    </row>
    <row r="62" spans="7:11" x14ac:dyDescent="0.2">
      <c r="G62" s="42"/>
      <c r="H62" s="42"/>
      <c r="I62" s="42"/>
      <c r="J62" s="42"/>
      <c r="K62" s="42"/>
    </row>
    <row r="63" spans="7:11" x14ac:dyDescent="0.2">
      <c r="G63" s="42"/>
      <c r="H63" s="42"/>
      <c r="I63" s="42"/>
      <c r="J63" s="42"/>
      <c r="K63" s="42"/>
    </row>
  </sheetData>
  <mergeCells count="10">
    <mergeCell ref="A1:K1"/>
    <mergeCell ref="A2:A3"/>
    <mergeCell ref="B2:B3"/>
    <mergeCell ref="C2:C3"/>
    <mergeCell ref="D2:D3"/>
    <mergeCell ref="G2:G3"/>
    <mergeCell ref="H2:H3"/>
    <mergeCell ref="I2:I3"/>
    <mergeCell ref="J2:K2"/>
    <mergeCell ref="E2:F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zoomScale="90" zoomScaleNormal="90" zoomScaleSheetLayoutView="75" workbookViewId="0">
      <selection sqref="A1:XFD1048576"/>
    </sheetView>
  </sheetViews>
  <sheetFormatPr defaultColWidth="9.140625" defaultRowHeight="15" x14ac:dyDescent="0.25"/>
  <cols>
    <col min="1" max="1" width="23.140625" style="2" customWidth="1"/>
    <col min="2" max="7" width="15.7109375" style="2" customWidth="1"/>
    <col min="8" max="9" width="15.7109375" style="5" customWidth="1"/>
    <col min="10" max="16384" width="9.140625" style="2"/>
  </cols>
  <sheetData>
    <row r="1" spans="1:15" s="1" customFormat="1" ht="45" customHeight="1" x14ac:dyDescent="0.2">
      <c r="A1" s="68" t="s">
        <v>65</v>
      </c>
      <c r="B1" s="68"/>
      <c r="C1" s="68"/>
      <c r="D1" s="68"/>
      <c r="E1" s="68"/>
      <c r="F1" s="68"/>
      <c r="G1" s="68"/>
      <c r="H1" s="68"/>
      <c r="I1" s="68"/>
    </row>
    <row r="2" spans="1:15" ht="20.25" customHeight="1" x14ac:dyDescent="0.25">
      <c r="A2" s="66"/>
      <c r="B2" s="66" t="s">
        <v>30</v>
      </c>
      <c r="C2" s="66" t="s">
        <v>37</v>
      </c>
      <c r="D2" s="66" t="s">
        <v>32</v>
      </c>
      <c r="E2" s="66" t="s">
        <v>33</v>
      </c>
      <c r="F2" s="66" t="s">
        <v>34</v>
      </c>
      <c r="G2" s="69" t="s">
        <v>35</v>
      </c>
      <c r="H2" s="69" t="s">
        <v>59</v>
      </c>
      <c r="I2" s="69"/>
    </row>
    <row r="3" spans="1:15" ht="75.599999999999994" customHeight="1" x14ac:dyDescent="0.25">
      <c r="A3" s="66"/>
      <c r="B3" s="66"/>
      <c r="C3" s="66"/>
      <c r="D3" s="66"/>
      <c r="E3" s="66"/>
      <c r="F3" s="66"/>
      <c r="G3" s="69"/>
      <c r="H3" s="30" t="s">
        <v>30</v>
      </c>
      <c r="I3" s="30" t="s">
        <v>37</v>
      </c>
    </row>
    <row r="4" spans="1:15" s="3" customFormat="1" ht="19.5" x14ac:dyDescent="0.3">
      <c r="A4" s="25" t="s">
        <v>53</v>
      </c>
      <c r="B4" s="6">
        <v>504</v>
      </c>
      <c r="C4" s="6">
        <v>446</v>
      </c>
      <c r="D4" s="6">
        <v>96</v>
      </c>
      <c r="E4" s="6">
        <v>8</v>
      </c>
      <c r="F4" s="6">
        <v>24</v>
      </c>
      <c r="G4" s="6">
        <v>15</v>
      </c>
      <c r="H4" s="6">
        <v>200</v>
      </c>
      <c r="I4" s="6">
        <v>166</v>
      </c>
      <c r="K4" s="26"/>
      <c r="N4" s="26"/>
    </row>
    <row r="5" spans="1:15" s="4" customFormat="1" ht="33" customHeight="1" x14ac:dyDescent="0.3">
      <c r="A5" s="52" t="s">
        <v>54</v>
      </c>
      <c r="B5" s="12">
        <v>126</v>
      </c>
      <c r="C5" s="12">
        <v>117</v>
      </c>
      <c r="D5" s="12">
        <v>17</v>
      </c>
      <c r="E5" s="12">
        <v>0</v>
      </c>
      <c r="F5" s="12">
        <v>7</v>
      </c>
      <c r="G5" s="13">
        <v>2</v>
      </c>
      <c r="H5" s="13">
        <v>42</v>
      </c>
      <c r="I5" s="13">
        <v>37</v>
      </c>
      <c r="K5" s="26"/>
      <c r="N5" s="26"/>
      <c r="O5" s="3"/>
    </row>
    <row r="6" spans="1:15" s="4" customFormat="1" ht="32.25" x14ac:dyDescent="0.3">
      <c r="A6" s="52" t="s">
        <v>55</v>
      </c>
      <c r="B6" s="12">
        <v>75</v>
      </c>
      <c r="C6" s="12">
        <v>55</v>
      </c>
      <c r="D6" s="12">
        <v>13</v>
      </c>
      <c r="E6" s="12">
        <v>5</v>
      </c>
      <c r="F6" s="12">
        <v>5</v>
      </c>
      <c r="G6" s="13">
        <v>2</v>
      </c>
      <c r="H6" s="13">
        <v>37</v>
      </c>
      <c r="I6" s="13">
        <v>27</v>
      </c>
      <c r="K6" s="26"/>
      <c r="N6" s="26"/>
      <c r="O6" s="3"/>
    </row>
    <row r="7" spans="1:15" s="4" customFormat="1" ht="32.25" x14ac:dyDescent="0.3">
      <c r="A7" s="52" t="s">
        <v>56</v>
      </c>
      <c r="B7" s="12">
        <v>113</v>
      </c>
      <c r="C7" s="12">
        <v>106</v>
      </c>
      <c r="D7" s="12">
        <v>21</v>
      </c>
      <c r="E7" s="12">
        <v>2</v>
      </c>
      <c r="F7" s="12">
        <v>4</v>
      </c>
      <c r="G7" s="13">
        <v>3</v>
      </c>
      <c r="H7" s="13">
        <v>41</v>
      </c>
      <c r="I7" s="13">
        <v>35</v>
      </c>
      <c r="K7" s="26"/>
      <c r="N7" s="26"/>
      <c r="O7" s="3"/>
    </row>
    <row r="8" spans="1:15" ht="32.25" x14ac:dyDescent="0.3">
      <c r="A8" s="52" t="s">
        <v>57</v>
      </c>
      <c r="B8" s="12">
        <v>190</v>
      </c>
      <c r="C8" s="12">
        <v>168</v>
      </c>
      <c r="D8" s="12">
        <v>45</v>
      </c>
      <c r="E8" s="12">
        <v>1</v>
      </c>
      <c r="F8" s="12">
        <v>8</v>
      </c>
      <c r="G8" s="13">
        <v>8</v>
      </c>
      <c r="H8" s="13">
        <v>80</v>
      </c>
      <c r="I8" s="13">
        <v>67</v>
      </c>
      <c r="K8" s="26"/>
      <c r="N8" s="26"/>
      <c r="O8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7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6"/>
      <c r="C1" s="15"/>
      <c r="D1" s="15"/>
    </row>
    <row r="2" spans="1:4" ht="21.75" customHeight="1" x14ac:dyDescent="0.25">
      <c r="A2" s="20"/>
      <c r="B2" s="21" t="s">
        <v>0</v>
      </c>
      <c r="C2" s="22" t="s">
        <v>26</v>
      </c>
      <c r="D2" s="22" t="s">
        <v>27</v>
      </c>
    </row>
    <row r="3" spans="1:4" s="19" customFormat="1" ht="18" customHeight="1" x14ac:dyDescent="0.3">
      <c r="A3" s="23">
        <v>1</v>
      </c>
      <c r="B3" s="18">
        <v>2</v>
      </c>
      <c r="C3" s="6">
        <v>3</v>
      </c>
      <c r="D3" s="6">
        <v>4</v>
      </c>
    </row>
    <row r="4" spans="1:4" s="4" customFormat="1" ht="18" customHeight="1" x14ac:dyDescent="0.3">
      <c r="A4" s="20">
        <v>1</v>
      </c>
      <c r="B4" s="11" t="s">
        <v>1</v>
      </c>
      <c r="C4" s="7">
        <v>32</v>
      </c>
      <c r="D4" s="10">
        <v>16</v>
      </c>
    </row>
    <row r="5" spans="1:4" s="4" customFormat="1" ht="18" customHeight="1" x14ac:dyDescent="0.3">
      <c r="A5" s="20">
        <v>2</v>
      </c>
      <c r="B5" s="11" t="s">
        <v>2</v>
      </c>
      <c r="C5" s="7">
        <v>30</v>
      </c>
      <c r="D5" s="10">
        <v>17</v>
      </c>
    </row>
    <row r="6" spans="1:4" s="4" customFormat="1" ht="18" customHeight="1" x14ac:dyDescent="0.3">
      <c r="A6" s="20">
        <v>3</v>
      </c>
      <c r="B6" s="11" t="s">
        <v>3</v>
      </c>
      <c r="C6" s="7">
        <v>239</v>
      </c>
      <c r="D6" s="10">
        <v>1</v>
      </c>
    </row>
    <row r="7" spans="1:4" s="4" customFormat="1" ht="18" customHeight="1" x14ac:dyDescent="0.3">
      <c r="A7" s="20">
        <v>4</v>
      </c>
      <c r="B7" s="11" t="s">
        <v>4</v>
      </c>
      <c r="C7" s="7">
        <v>61</v>
      </c>
      <c r="D7" s="10">
        <v>9</v>
      </c>
    </row>
    <row r="8" spans="1:4" s="4" customFormat="1" ht="18" customHeight="1" x14ac:dyDescent="0.3">
      <c r="A8" s="20">
        <v>5</v>
      </c>
      <c r="B8" s="14" t="s">
        <v>5</v>
      </c>
      <c r="C8" s="7">
        <v>25</v>
      </c>
      <c r="D8" s="10">
        <v>18</v>
      </c>
    </row>
    <row r="9" spans="1:4" s="4" customFormat="1" ht="18" customHeight="1" x14ac:dyDescent="0.3">
      <c r="A9" s="20">
        <v>6</v>
      </c>
      <c r="B9" s="14" t="s">
        <v>6</v>
      </c>
      <c r="C9" s="7">
        <v>42</v>
      </c>
      <c r="D9" s="10">
        <v>13</v>
      </c>
    </row>
    <row r="10" spans="1:4" s="4" customFormat="1" ht="18" customHeight="1" x14ac:dyDescent="0.3">
      <c r="A10" s="20">
        <v>7</v>
      </c>
      <c r="B10" s="14" t="s">
        <v>7</v>
      </c>
      <c r="C10" s="7">
        <v>145</v>
      </c>
      <c r="D10" s="10">
        <v>4</v>
      </c>
    </row>
    <row r="11" spans="1:4" s="4" customFormat="1" ht="18" customHeight="1" x14ac:dyDescent="0.3">
      <c r="A11" s="20">
        <v>8</v>
      </c>
      <c r="B11" s="14" t="s">
        <v>8</v>
      </c>
      <c r="C11" s="7">
        <v>46</v>
      </c>
      <c r="D11" s="10">
        <v>11</v>
      </c>
    </row>
    <row r="12" spans="1:4" s="4" customFormat="1" ht="18" customHeight="1" x14ac:dyDescent="0.3">
      <c r="A12" s="20">
        <v>9</v>
      </c>
      <c r="B12" s="14" t="s">
        <v>9</v>
      </c>
      <c r="C12" s="7">
        <v>86</v>
      </c>
      <c r="D12" s="10">
        <v>6</v>
      </c>
    </row>
    <row r="13" spans="1:4" s="4" customFormat="1" ht="18" customHeight="1" x14ac:dyDescent="0.3">
      <c r="A13" s="20">
        <v>10</v>
      </c>
      <c r="B13" s="14" t="s">
        <v>10</v>
      </c>
      <c r="C13" s="7">
        <v>33</v>
      </c>
      <c r="D13" s="10">
        <v>15</v>
      </c>
    </row>
    <row r="14" spans="1:4" s="4" customFormat="1" ht="18" customHeight="1" x14ac:dyDescent="0.3">
      <c r="A14" s="20">
        <v>11</v>
      </c>
      <c r="B14" s="11" t="s">
        <v>11</v>
      </c>
      <c r="C14" s="7">
        <v>14</v>
      </c>
      <c r="D14" s="10">
        <v>24</v>
      </c>
    </row>
    <row r="15" spans="1:4" s="4" customFormat="1" ht="18" customHeight="1" x14ac:dyDescent="0.3">
      <c r="A15" s="20">
        <v>12</v>
      </c>
      <c r="B15" s="14" t="s">
        <v>12</v>
      </c>
      <c r="C15" s="7">
        <v>55</v>
      </c>
      <c r="D15" s="10">
        <v>10</v>
      </c>
    </row>
    <row r="16" spans="1:4" s="4" customFormat="1" ht="18" customHeight="1" x14ac:dyDescent="0.3">
      <c r="A16" s="20">
        <v>13</v>
      </c>
      <c r="B16" s="14" t="s">
        <v>13</v>
      </c>
      <c r="C16" s="7">
        <v>24</v>
      </c>
      <c r="D16" s="10">
        <v>19</v>
      </c>
    </row>
    <row r="17" spans="1:4" s="4" customFormat="1" ht="18" customHeight="1" x14ac:dyDescent="0.3">
      <c r="A17" s="20">
        <v>14</v>
      </c>
      <c r="B17" s="14" t="s">
        <v>14</v>
      </c>
      <c r="C17" s="7">
        <v>71</v>
      </c>
      <c r="D17" s="10">
        <v>7</v>
      </c>
    </row>
    <row r="18" spans="1:4" s="4" customFormat="1" ht="18" customHeight="1" x14ac:dyDescent="0.3">
      <c r="A18" s="20">
        <v>15</v>
      </c>
      <c r="B18" s="14" t="s">
        <v>15</v>
      </c>
      <c r="C18" s="7">
        <v>92</v>
      </c>
      <c r="D18" s="10">
        <v>5</v>
      </c>
    </row>
    <row r="19" spans="1:4" s="4" customFormat="1" ht="18" customHeight="1" x14ac:dyDescent="0.3">
      <c r="A19" s="20">
        <v>16</v>
      </c>
      <c r="B19" s="11" t="s">
        <v>16</v>
      </c>
      <c r="C19" s="7">
        <v>32</v>
      </c>
      <c r="D19" s="10">
        <v>16</v>
      </c>
    </row>
    <row r="20" spans="1:4" s="4" customFormat="1" ht="18" customHeight="1" x14ac:dyDescent="0.3">
      <c r="A20" s="20">
        <v>17</v>
      </c>
      <c r="B20" s="14" t="s">
        <v>17</v>
      </c>
      <c r="C20" s="7">
        <v>43</v>
      </c>
      <c r="D20" s="10">
        <v>12</v>
      </c>
    </row>
    <row r="21" spans="1:4" s="4" customFormat="1" ht="18" customHeight="1" x14ac:dyDescent="0.3">
      <c r="A21" s="20">
        <v>18</v>
      </c>
      <c r="B21" s="11" t="s">
        <v>18</v>
      </c>
      <c r="C21" s="7">
        <v>18</v>
      </c>
      <c r="D21" s="10">
        <v>22</v>
      </c>
    </row>
    <row r="22" spans="1:4" s="4" customFormat="1" ht="18" customHeight="1" x14ac:dyDescent="0.3">
      <c r="A22" s="20">
        <v>19</v>
      </c>
      <c r="B22" s="14" t="s">
        <v>19</v>
      </c>
      <c r="C22" s="7">
        <v>184</v>
      </c>
      <c r="D22" s="10">
        <v>3</v>
      </c>
    </row>
    <row r="23" spans="1:4" s="4" customFormat="1" ht="18" customHeight="1" x14ac:dyDescent="0.3">
      <c r="A23" s="20">
        <v>20</v>
      </c>
      <c r="B23" s="11" t="s">
        <v>20</v>
      </c>
      <c r="C23" s="7">
        <v>22</v>
      </c>
      <c r="D23" s="10">
        <v>21</v>
      </c>
    </row>
    <row r="24" spans="1:4" s="4" customFormat="1" ht="18" customHeight="1" x14ac:dyDescent="0.3">
      <c r="A24" s="20">
        <v>21</v>
      </c>
      <c r="B24" s="14" t="s">
        <v>21</v>
      </c>
      <c r="C24" s="7">
        <v>68</v>
      </c>
      <c r="D24" s="10">
        <v>8</v>
      </c>
    </row>
    <row r="25" spans="1:4" s="4" customFormat="1" ht="18" customHeight="1" x14ac:dyDescent="0.3">
      <c r="A25" s="20">
        <v>22</v>
      </c>
      <c r="B25" s="11" t="s">
        <v>22</v>
      </c>
      <c r="C25" s="7">
        <v>40</v>
      </c>
      <c r="D25" s="10">
        <v>14</v>
      </c>
    </row>
    <row r="26" spans="1:4" s="4" customFormat="1" ht="18" customHeight="1" x14ac:dyDescent="0.3">
      <c r="A26" s="20">
        <v>23</v>
      </c>
      <c r="B26" s="14" t="s">
        <v>23</v>
      </c>
      <c r="C26" s="7">
        <v>23</v>
      </c>
      <c r="D26" s="10">
        <v>20</v>
      </c>
    </row>
    <row r="27" spans="1:4" s="4" customFormat="1" ht="18.75" customHeight="1" x14ac:dyDescent="0.3">
      <c r="A27" s="20">
        <v>24</v>
      </c>
      <c r="B27" s="14" t="s">
        <v>24</v>
      </c>
      <c r="C27" s="7">
        <v>17</v>
      </c>
      <c r="D27" s="10">
        <v>23</v>
      </c>
    </row>
    <row r="28" spans="1:4" s="4" customFormat="1" ht="18" customHeight="1" x14ac:dyDescent="0.3">
      <c r="A28" s="20">
        <v>25</v>
      </c>
      <c r="B28" s="14" t="s">
        <v>25</v>
      </c>
      <c r="C28" s="7">
        <v>228</v>
      </c>
      <c r="D28" s="10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LogicPower</cp:lastModifiedBy>
  <cp:lastPrinted>2025-01-09T12:22:52Z</cp:lastPrinted>
  <dcterms:created xsi:type="dcterms:W3CDTF">2023-08-31T06:33:49Z</dcterms:created>
  <dcterms:modified xsi:type="dcterms:W3CDTF">2025-07-11T09:01:22Z</dcterms:modified>
</cp:coreProperties>
</file>