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2"/>
  </bookViews>
  <sheets>
    <sheet name="2.1" sheetId="2" r:id="rId1"/>
    <sheet name="2.2" sheetId="1" r:id="rId2"/>
    <sheet name="2,3" sheetId="3" r:id="rId3"/>
    <sheet name="2.4" sheetId="4" r:id="rId4"/>
    <sheet name="2.5" sheetId="6" r:id="rId5"/>
    <sheet name="2,6" sheetId="5" r:id="rId6"/>
    <sheet name="2.7" sheetId="7" r:id="rId7"/>
    <sheet name="2.8" sheetId="8" r:id="rId8"/>
    <sheet name="2.9" sheetId="9" r:id="rId9"/>
    <sheet name="2.10" sheetId="10" r:id="rId10"/>
    <sheet name="2.4 (2)" sheetId="11" r:id="rId11"/>
    <sheet name="2.4 (3)" sheetId="12" r:id="rId12"/>
    <sheet name="2.10 (2)" sheetId="13" r:id="rId13"/>
  </sheets>
  <calcPr calcId="125725"/>
</workbook>
</file>

<file path=xl/calcChain.xml><?xml version="1.0" encoding="utf-8"?>
<calcChain xmlns="http://schemas.openxmlformats.org/spreadsheetml/2006/main">
  <c r="D14" i="13"/>
  <c r="D13"/>
  <c r="D12"/>
  <c r="D11"/>
  <c r="D10"/>
  <c r="D9"/>
  <c r="D8"/>
  <c r="D7"/>
  <c r="D6"/>
  <c r="C5"/>
  <c r="B5"/>
  <c r="D109" i="4"/>
  <c r="D108"/>
  <c r="D11"/>
  <c r="G27" i="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6"/>
  <c r="D6"/>
  <c r="G15" i="8"/>
  <c r="D15"/>
  <c r="G14"/>
  <c r="D14"/>
  <c r="G13"/>
  <c r="D13"/>
  <c r="G12"/>
  <c r="D12"/>
  <c r="G11"/>
  <c r="D11"/>
  <c r="G10"/>
  <c r="D10"/>
  <c r="G9"/>
  <c r="D9"/>
  <c r="G8"/>
  <c r="D8"/>
  <c r="G7"/>
  <c r="D7"/>
  <c r="F6"/>
  <c r="G6" s="1"/>
  <c r="E6"/>
  <c r="C6"/>
  <c r="B6"/>
  <c r="D14" i="10"/>
  <c r="D13"/>
  <c r="D12"/>
  <c r="D11"/>
  <c r="D10"/>
  <c r="D9"/>
  <c r="D8"/>
  <c r="D7"/>
  <c r="D6"/>
  <c r="C5"/>
  <c r="B5"/>
  <c r="D27" i="9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B6"/>
  <c r="D107" i="4"/>
  <c r="D106"/>
  <c r="D105"/>
  <c r="D104"/>
  <c r="D103"/>
  <c r="D102"/>
  <c r="D101"/>
  <c r="D99"/>
  <c r="D98"/>
  <c r="D97"/>
  <c r="D96"/>
  <c r="D95"/>
  <c r="D94"/>
  <c r="D93"/>
  <c r="D92"/>
  <c r="D90"/>
  <c r="D89"/>
  <c r="D88"/>
  <c r="D87"/>
  <c r="D86"/>
  <c r="D85"/>
  <c r="D84"/>
  <c r="D83"/>
  <c r="D82"/>
  <c r="D81"/>
  <c r="D80"/>
  <c r="D79"/>
  <c r="D78"/>
  <c r="D77"/>
  <c r="D75"/>
  <c r="D74"/>
  <c r="D73"/>
  <c r="D72"/>
  <c r="D71"/>
  <c r="D69"/>
  <c r="D68"/>
  <c r="D67"/>
  <c r="D66"/>
  <c r="D65"/>
  <c r="D64"/>
  <c r="D63"/>
  <c r="D62"/>
  <c r="D61"/>
  <c r="D60"/>
  <c r="D59"/>
  <c r="D57"/>
  <c r="D56"/>
  <c r="D55"/>
  <c r="D54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0"/>
  <c r="D19"/>
  <c r="D18"/>
  <c r="D17"/>
  <c r="D16"/>
  <c r="D15"/>
  <c r="D14"/>
  <c r="D13"/>
  <c r="D12"/>
  <c r="D10"/>
  <c r="A4"/>
  <c r="D53" i="3"/>
  <c r="D29"/>
  <c r="A4"/>
  <c r="D58"/>
  <c r="D57"/>
  <c r="D56"/>
  <c r="D55"/>
  <c r="D54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A3" i="1"/>
  <c r="G15"/>
  <c r="D15"/>
  <c r="G14"/>
  <c r="D14"/>
  <c r="G13"/>
  <c r="D13"/>
  <c r="G12"/>
  <c r="D12"/>
  <c r="G11"/>
  <c r="D11"/>
  <c r="G10"/>
  <c r="D10"/>
  <c r="G9"/>
  <c r="D9"/>
  <c r="G8"/>
  <c r="D8"/>
  <c r="G7"/>
  <c r="D7"/>
  <c r="F6"/>
  <c r="G6" s="1"/>
  <c r="E6"/>
  <c r="C6"/>
  <c r="B6"/>
  <c r="G25" i="2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F6"/>
  <c r="E6"/>
  <c r="C6"/>
  <c r="B6"/>
  <c r="D5" i="13" l="1"/>
  <c r="D6" i="9"/>
  <c r="D5" i="10"/>
  <c r="D6" i="8"/>
  <c r="D6" i="1"/>
  <c r="G6" i="2"/>
  <c r="D6"/>
</calcChain>
</file>

<file path=xl/sharedStrings.xml><?xml version="1.0" encoding="utf-8"?>
<sst xmlns="http://schemas.openxmlformats.org/spreadsheetml/2006/main" count="676" uniqueCount="266">
  <si>
    <t>Кількість вакансій, зареєстрованих в державній службі зайнятості</t>
  </si>
  <si>
    <t>(за видами економічної діяльності)</t>
  </si>
  <si>
    <t>2017 р.</t>
  </si>
  <si>
    <t>Темпи зростання (зниження)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</si>
  <si>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</si>
  <si>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</si>
  <si>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</si>
  <si>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</si>
  <si>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</si>
  <si>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</si>
  <si>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</si>
  <si>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</si>
  <si>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</si>
  <si>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</si>
  <si>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</si>
  <si>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</si>
  <si>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</si>
  <si>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</si>
  <si>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</si>
  <si>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</si>
  <si>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</si>
  <si>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</si>
  <si>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</si>
  <si>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</si>
  <si>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Черкаська область</t>
  </si>
  <si>
    <t>2018 р.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</si>
  <si>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</si>
  <si>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</si>
  <si>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</si>
  <si>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</si>
  <si>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</si>
  <si>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</si>
  <si>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</si>
  <si>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</si>
  <si>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</si>
  <si>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</si>
  <si>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Професії, по яких кількість  вакансій є найбільшою                                                                                                         у січні-листопаді 2017 року 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</si>
  <si>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</si>
  <si>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</si>
  <si>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</si>
  <si>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</si>
  <si>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</si>
  <si>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</si>
  <si>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  <charset val="204"/>
      </rPr>
      <t>грн.</t>
    </r>
  </si>
  <si>
    <t>А</t>
  </si>
  <si>
    <t>продавець продовольчих товарів</t>
  </si>
  <si>
    <t>охоронник</t>
  </si>
  <si>
    <t>вантажник</t>
  </si>
  <si>
    <t>комірник</t>
  </si>
  <si>
    <t>кухар</t>
  </si>
  <si>
    <t>укладальник-пакувальник</t>
  </si>
  <si>
    <t>Поліцейський (інспектор) патрульної служби</t>
  </si>
  <si>
    <t>комплектувальник товарів</t>
  </si>
  <si>
    <t>підсобний робітник</t>
  </si>
  <si>
    <t>заступник директора</t>
  </si>
  <si>
    <t>майстер</t>
  </si>
  <si>
    <t>головний інженер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</si>
  <si>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</si>
  <si>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</si>
  <si>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</si>
  <si>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-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</si>
  <si>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</si>
  <si>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</si>
  <si>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</si>
  <si>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інженер з налагодження й випробувань</t>
  </si>
  <si>
    <t>інженер-конструктор</t>
  </si>
  <si>
    <t>лікар ветеринарної медицини</t>
  </si>
  <si>
    <t>електрик цеху</t>
  </si>
  <si>
    <t>Технолог з виробництва та переробки продукції тваринництва</t>
  </si>
  <si>
    <t>експедитор</t>
  </si>
  <si>
    <t>контролер-касир</t>
  </si>
  <si>
    <t>Продавець-консультант</t>
  </si>
  <si>
    <t>грибовод</t>
  </si>
  <si>
    <t>Робітник з комплексного обслуговування сільськогосподарського виробництва</t>
  </si>
  <si>
    <t>муляр</t>
  </si>
  <si>
    <t>електрозварник на автоматичних та напівавтоматичних машинах</t>
  </si>
  <si>
    <t>машиніст екскаватора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</si>
  <si>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</si>
  <si>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</si>
  <si>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</si>
  <si>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</si>
  <si>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</si>
  <si>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</si>
  <si>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</si>
  <si>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(ТОП - 50)</t>
  </si>
  <si>
    <t>№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</si>
  <si>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</si>
  <si>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</si>
  <si>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Професії, по яких середній розмір запропонованої  заробітної  плати є найбільшим, станом на 01.02.2018 року</t>
  </si>
  <si>
    <t>Директор технічний</t>
  </si>
  <si>
    <t>Механізатор (докер-механізатор) комплексної бригади на навантажувально-розвантажувальних роботах</t>
  </si>
  <si>
    <t>помічник майстра (ткацькі верстати та в'язальні машини)</t>
  </si>
  <si>
    <t>кварцодув</t>
  </si>
  <si>
    <t>сортувальник виробів, сировини та матеріалів</t>
  </si>
  <si>
    <t>водій тролейбуса</t>
  </si>
  <si>
    <t>апаратник змішування</t>
  </si>
  <si>
    <t>інженер-технолог</t>
  </si>
  <si>
    <t>викладач професійного навчально-виховного закладу</t>
  </si>
  <si>
    <t>технік-технолог</t>
  </si>
  <si>
    <t>монтажник санітарно-технічних систем і устаткування</t>
  </si>
  <si>
    <t>налагоджувальник холодноштампувального устаткування</t>
  </si>
  <si>
    <t>налагоджувальник верстатів і маніпуляторів з програмним управлінням</t>
  </si>
  <si>
    <t>складальник склопакетів</t>
  </si>
  <si>
    <t>електромеханік</t>
  </si>
  <si>
    <t>Інкасатор-водій автотранспортних засобів</t>
  </si>
  <si>
    <t>Слюсар із складання металевих конструкцій</t>
  </si>
  <si>
    <t>Технік-технолог (текстильна та легка промисловість)</t>
  </si>
  <si>
    <t>приймальник замовлень</t>
  </si>
  <si>
    <t>продавець непродовольчих товарів</t>
  </si>
  <si>
    <t>шеф-кухар</t>
  </si>
  <si>
    <t>опалювач</t>
  </si>
  <si>
    <t>мийник посуду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</si>
  <si>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</si>
  <si>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</si>
  <si>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</si>
  <si>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</si>
  <si>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сестра медична</t>
  </si>
  <si>
    <t xml:space="preserve"> охоронник</t>
  </si>
  <si>
    <t xml:space="preserve"> продавець непродовольчих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</si>
  <si>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</si>
  <si>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</si>
  <si>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</si>
  <si>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слюсар-ремонтник</t>
  </si>
  <si>
    <t xml:space="preserve"> сторож</t>
  </si>
  <si>
    <t xml:space="preserve"> Продавець-консультант</t>
  </si>
  <si>
    <t xml:space="preserve"> укладальник-пакувальник</t>
  </si>
  <si>
    <t xml:space="preserve"> комірник</t>
  </si>
  <si>
    <t xml:space="preserve"> Молодша медична сестра (санітарка, санітарка-прибиральниця, санітарка-буфетниця та ін.)</t>
  </si>
  <si>
    <t xml:space="preserve"> експедитор</t>
  </si>
  <si>
    <t xml:space="preserve"> швачка</t>
  </si>
  <si>
    <t xml:space="preserve"> менеджер (управитель) із збуту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</si>
  <si>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</si>
  <si>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</si>
  <si>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двірник</t>
  </si>
  <si>
    <t xml:space="preserve"> токар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</si>
  <si>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</si>
  <si>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</si>
  <si>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робітник з благоустрою</t>
  </si>
  <si>
    <t xml:space="preserve"> тракторист</t>
  </si>
  <si>
    <t xml:space="preserve"> представник торговельний</t>
  </si>
  <si>
    <t xml:space="preserve"> Електрогазозварник</t>
  </si>
  <si>
    <t xml:space="preserve"> прибиральник виробничих приміщень</t>
  </si>
  <si>
    <t xml:space="preserve"> економіст</t>
  </si>
  <si>
    <t xml:space="preserve"> карамельник</t>
  </si>
  <si>
    <t xml:space="preserve"> інженер з охорони праці</t>
  </si>
  <si>
    <t xml:space="preserve"> Мерчендайзер</t>
  </si>
  <si>
    <t xml:space="preserve"> касир торговельного залу</t>
  </si>
  <si>
    <t xml:space="preserve"> адміністратор</t>
  </si>
  <si>
    <t xml:space="preserve"> прибиральник територій</t>
  </si>
  <si>
    <t xml:space="preserve"> головний бухгалтер</t>
  </si>
  <si>
    <t xml:space="preserve"> слюсар з ремонту рухомого складу</t>
  </si>
  <si>
    <t xml:space="preserve"> оператор котельні</t>
  </si>
  <si>
    <t xml:space="preserve"> директор (начальник, інший керівник) підприємства</t>
  </si>
  <si>
    <t xml:space="preserve"> бібліотекар</t>
  </si>
  <si>
    <t xml:space="preserve"> помічник вихователя</t>
  </si>
  <si>
    <t xml:space="preserve"> соціальний робітник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</si>
  <si>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</si>
  <si>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</si>
  <si>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</si>
  <si>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складальник верху взуття</t>
  </si>
  <si>
    <t xml:space="preserve"> Тракторист-машиніст сільськогосподарського (лісогосподарського) виробництва</t>
  </si>
  <si>
    <t xml:space="preserve"> лікар ветеринарної медицини</t>
  </si>
  <si>
    <t xml:space="preserve"> заступник директора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</si>
  <si>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</si>
  <si>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майстер</t>
  </si>
  <si>
    <t xml:space="preserve"> керівник гуртка</t>
  </si>
  <si>
    <t xml:space="preserve"> Менеджер (управитель)</t>
  </si>
  <si>
    <t xml:space="preserve"> інженер-програміст</t>
  </si>
  <si>
    <t xml:space="preserve"> інженер</t>
  </si>
  <si>
    <t xml:space="preserve"> лікар загальної практики-сімейний лікар</t>
  </si>
  <si>
    <t xml:space="preserve"> викладач вищого навчального закладу</t>
  </si>
  <si>
    <t xml:space="preserve"> юрисконсульт</t>
  </si>
  <si>
    <t xml:space="preserve"> Юрист</t>
  </si>
  <si>
    <t xml:space="preserve"> Соціальний працівник</t>
  </si>
  <si>
    <t xml:space="preserve"> фармацевт</t>
  </si>
  <si>
    <t xml:space="preserve"> Лаборант (освіта)</t>
  </si>
  <si>
    <t xml:space="preserve"> інспектор з кадрів</t>
  </si>
  <si>
    <t xml:space="preserve"> механік</t>
  </si>
  <si>
    <t xml:space="preserve"> фахівець</t>
  </si>
  <si>
    <t xml:space="preserve"> електрик дільниці</t>
  </si>
  <si>
    <t xml:space="preserve"> агент торговельний</t>
  </si>
  <si>
    <t xml:space="preserve"> Обліковець</t>
  </si>
  <si>
    <t xml:space="preserve"> оператор комп'ютерного набору</t>
  </si>
  <si>
    <t xml:space="preserve"> офіціант</t>
  </si>
  <si>
    <t xml:space="preserve"> бармен</t>
  </si>
  <si>
    <t xml:space="preserve"> комплектувальник товарів</t>
  </si>
  <si>
    <t xml:space="preserve"> лісоруб</t>
  </si>
  <si>
    <t xml:space="preserve"> тваринник</t>
  </si>
  <si>
    <t xml:space="preserve"> птахівник</t>
  </si>
  <si>
    <t xml:space="preserve"> свинар</t>
  </si>
  <si>
    <t xml:space="preserve"> слюсар-сантехнік</t>
  </si>
  <si>
    <t xml:space="preserve"> Слюсар з ремонту колісних транспортних засобів</t>
  </si>
  <si>
    <t xml:space="preserve"> слюсар-електрик з ремонту електроустаткування</t>
  </si>
  <si>
    <t xml:space="preserve"> столяр</t>
  </si>
  <si>
    <t xml:space="preserve"> муляр</t>
  </si>
  <si>
    <t xml:space="preserve"> оператор заправних станцій</t>
  </si>
  <si>
    <r>
      <t xml:space="preserve">Кількість вакансій на кінець періоду, </t>
    </r>
    <r>
      <rPr>
        <i/>
        <sz val="11"/>
        <rFont val="Times New Roman"/>
        <family val="1"/>
        <charset val="204"/>
      </rPr>
      <t>осіб</t>
    </r>
  </si>
  <si>
    <r>
      <t xml:space="preserve">Середній розмір запропонованої заробітної плати, </t>
    </r>
    <r>
      <rPr>
        <i/>
        <sz val="11"/>
        <rFont val="Times New Roman"/>
        <family val="1"/>
        <charset val="204"/>
      </rPr>
      <t>грн.</t>
    </r>
  </si>
  <si>
    <t>за січень-лютий</t>
  </si>
  <si>
    <t>станом на 1 березня</t>
  </si>
  <si>
    <t>у січні-лютому 2018 року.</t>
  </si>
  <si>
    <t>Станом на 01.03.2018 року</t>
  </si>
  <si>
    <t xml:space="preserve"> кухонний робітник</t>
  </si>
  <si>
    <t>Кількість вакансій та чисельність безробітних за професіними групами                                   станом на 1 березня 2018 року</t>
  </si>
  <si>
    <t>Кількість осіб, які мали статус безробітного за січень-лютий  2017-2018 рр.</t>
  </si>
  <si>
    <t xml:space="preserve">станом на 1 березня </t>
  </si>
  <si>
    <t>Кількість вакансій та чисельність безробітних                                                  станом на 1 березня 2018 року</t>
  </si>
  <si>
    <t>головний агроном</t>
  </si>
  <si>
    <t>машиніст ескалатора</t>
  </si>
  <si>
    <t>Менеджер (управитель) з логістики</t>
  </si>
  <si>
    <t>начальник планово-економічного відділу</t>
  </si>
  <si>
    <t>Менеджер (управитель) із зовнішньоекономічної діяльності</t>
  </si>
  <si>
    <t>Інженер-будівельник</t>
  </si>
  <si>
    <t>апаратник апретування</t>
  </si>
  <si>
    <t>Газозварник</t>
  </si>
  <si>
    <t>керуючий відділенням</t>
  </si>
  <si>
    <t>Зварник</t>
  </si>
  <si>
    <t>оператор автоматичних і напівавтоматичних ліній холодноштампувального устаткування</t>
  </si>
  <si>
    <t>свердлувальник</t>
  </si>
  <si>
    <t>машиніст екструдера</t>
  </si>
  <si>
    <t>головний енергетик</t>
  </si>
  <si>
    <t>Фахівець з питань зайнятості (хедхантер)</t>
  </si>
  <si>
    <t>Сапер (розмінування)</t>
  </si>
  <si>
    <t>землекоп</t>
  </si>
  <si>
    <t>дробильник (хімічне виробництво)</t>
  </si>
  <si>
    <t>машиніст крана (кранівник)</t>
  </si>
  <si>
    <t>Електрозварник ручного зварювання</t>
  </si>
  <si>
    <t>стропальник</t>
  </si>
  <si>
    <t>котельник</t>
  </si>
  <si>
    <t>майстер зміни</t>
  </si>
  <si>
    <t>головний технолог</t>
  </si>
  <si>
    <t>машиніст парових турбін</t>
  </si>
  <si>
    <t>технолог</t>
  </si>
  <si>
    <t>за  січень-лютий  2018 року.</t>
  </si>
  <si>
    <t xml:space="preserve"> завідувач складу</t>
  </si>
  <si>
    <t xml:space="preserve"> Начальник відділу</t>
  </si>
  <si>
    <t xml:space="preserve"> завідувач лабораторії</t>
  </si>
  <si>
    <t xml:space="preserve"> Вихователь дошкільного навчального закладу</t>
  </si>
  <si>
    <t xml:space="preserve"> методист</t>
  </si>
  <si>
    <t xml:space="preserve"> інженер-технолог</t>
  </si>
  <si>
    <t xml:space="preserve"> лаборант (біологічні дослідження)</t>
  </si>
  <si>
    <t xml:space="preserve"> верстатник деревообробних верстатів</t>
  </si>
  <si>
    <t xml:space="preserve"> слюсар з механоскладальних робіт</t>
  </si>
  <si>
    <t>начальник відділу кадрів</t>
  </si>
  <si>
    <t>Начальник відділу</t>
  </si>
  <si>
    <t>мікробіолог</t>
  </si>
  <si>
    <t>Інспектор</t>
  </si>
  <si>
    <t>лікар загальної практики-сімейний лікар</t>
  </si>
  <si>
    <t>юрисконсульт</t>
  </si>
  <si>
    <t>інженер-електронік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</si>
  <si>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01.03.2018 року</t>
  </si>
  <si>
    <t>Майстер лісу</t>
  </si>
  <si>
    <t>майстер виробничого навчання</t>
  </si>
  <si>
    <t>фахівець</t>
  </si>
  <si>
    <t>Технік-протезист-ортезист</t>
  </si>
  <si>
    <t>секретар</t>
  </si>
  <si>
    <t>касир (в банку)</t>
  </si>
  <si>
    <t>Манікюрник</t>
  </si>
  <si>
    <t>птахівник</t>
  </si>
  <si>
    <t>робітник зеленого будівництва</t>
  </si>
  <si>
    <t>дояр</t>
  </si>
  <si>
    <t>бетоняр</t>
  </si>
  <si>
    <t>комплектувальник форм</t>
  </si>
  <si>
    <t>кухонний робітник</t>
  </si>
  <si>
    <t>контролер енергонагляду</t>
  </si>
  <si>
    <t>Кількість вакансій та чисельність безробітних за професіними групами                                   станом на 1 березня 2017 року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</si>
</sst>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;[Red]#,##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0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5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 Cyr"/>
      <charset val="204"/>
    </font>
    <font>
      <i/>
      <sz val="12"/>
      <name val="Times New Roman Cyr"/>
      <charset val="204"/>
    </font>
    <font>
      <i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i/>
      <sz val="11"/>
      <name val="Times New Roman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1" fillId="0" borderId="0"/>
    <xf numFmtId="0" fontId="6" fillId="0" borderId="0"/>
  </cellStyleXfs>
  <cellXfs count="200">
    <xf numFmtId="0" fontId="0" fillId="0" borderId="0" xfId="0"/>
    <xf numFmtId="1" fontId="7" fillId="0" borderId="5" xfId="2" applyNumberFormat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wrapText="1"/>
    </xf>
    <xf numFmtId="0" fontId="13" fillId="0" borderId="0" xfId="1" applyFont="1" applyFill="1"/>
    <xf numFmtId="3" fontId="9" fillId="2" borderId="5" xfId="1" applyNumberFormat="1" applyFont="1" applyFill="1" applyBorder="1" applyAlignment="1">
      <alignment horizontal="right" vertical="center"/>
    </xf>
    <xf numFmtId="164" fontId="8" fillId="0" borderId="5" xfId="1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 wrapText="1"/>
    </xf>
    <xf numFmtId="3" fontId="12" fillId="0" borderId="5" xfId="2" applyNumberFormat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 wrapText="1"/>
    </xf>
    <xf numFmtId="1" fontId="7" fillId="0" borderId="5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 wrapText="1"/>
    </xf>
    <xf numFmtId="3" fontId="12" fillId="0" borderId="8" xfId="2" applyNumberFormat="1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vertical="center"/>
    </xf>
    <xf numFmtId="164" fontId="8" fillId="0" borderId="8" xfId="1" applyNumberFormat="1" applyFont="1" applyFill="1" applyBorder="1" applyAlignment="1">
      <alignment vertical="center" wrapText="1"/>
    </xf>
    <xf numFmtId="1" fontId="7" fillId="0" borderId="8" xfId="1" applyNumberFormat="1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vertical="center" wrapText="1"/>
    </xf>
    <xf numFmtId="0" fontId="17" fillId="0" borderId="0" xfId="1" applyFont="1" applyFill="1" applyAlignment="1">
      <alignment horizontal="center"/>
    </xf>
    <xf numFmtId="1" fontId="19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4" fontId="14" fillId="0" borderId="5" xfId="2" applyNumberFormat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2" fillId="0" borderId="4" xfId="3" applyFont="1" applyBorder="1" applyAlignment="1">
      <alignment vertical="center" wrapText="1"/>
    </xf>
    <xf numFmtId="0" fontId="22" fillId="0" borderId="7" xfId="3" applyFont="1" applyBorder="1" applyAlignment="1">
      <alignment vertical="center" wrapText="1"/>
    </xf>
    <xf numFmtId="3" fontId="20" fillId="0" borderId="5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 wrapText="1"/>
    </xf>
    <xf numFmtId="164" fontId="5" fillId="0" borderId="6" xfId="1" applyNumberFormat="1" applyFont="1" applyFill="1" applyBorder="1" applyAlignment="1">
      <alignment horizontal="right" vertical="center"/>
    </xf>
    <xf numFmtId="3" fontId="14" fillId="0" borderId="5" xfId="1" applyNumberFormat="1" applyFont="1" applyFill="1" applyBorder="1" applyAlignment="1">
      <alignment horizontal="right" vertical="center" wrapText="1"/>
    </xf>
    <xf numFmtId="3" fontId="19" fillId="0" borderId="5" xfId="1" applyNumberFormat="1" applyFont="1" applyFill="1" applyBorder="1" applyAlignment="1">
      <alignment horizontal="right" vertical="center"/>
    </xf>
    <xf numFmtId="3" fontId="14" fillId="0" borderId="8" xfId="1" applyNumberFormat="1" applyFont="1" applyFill="1" applyBorder="1" applyAlignment="1">
      <alignment horizontal="right" vertical="center" wrapText="1"/>
    </xf>
    <xf numFmtId="3" fontId="19" fillId="0" borderId="8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 wrapText="1"/>
    </xf>
    <xf numFmtId="164" fontId="5" fillId="0" borderId="9" xfId="1" applyNumberFormat="1" applyFont="1" applyFill="1" applyBorder="1" applyAlignment="1">
      <alignment horizontal="right" vertical="center"/>
    </xf>
    <xf numFmtId="0" fontId="24" fillId="0" borderId="0" xfId="4" applyFont="1" applyAlignment="1">
      <alignment horizontal="center" vertical="center" wrapText="1"/>
    </xf>
    <xf numFmtId="2" fontId="21" fillId="0" borderId="0" xfId="4" applyNumberFormat="1" applyFont="1" applyAlignment="1">
      <alignment wrapText="1"/>
    </xf>
    <xf numFmtId="0" fontId="21" fillId="0" borderId="0" xfId="4" applyFont="1"/>
    <xf numFmtId="2" fontId="21" fillId="0" borderId="5" xfId="4" applyNumberFormat="1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2" fontId="25" fillId="0" borderId="5" xfId="4" applyNumberFormat="1" applyFont="1" applyBorder="1" applyAlignment="1">
      <alignment horizontal="left" vertical="center" wrapText="1"/>
    </xf>
    <xf numFmtId="2" fontId="25" fillId="2" borderId="5" xfId="4" applyNumberFormat="1" applyFont="1" applyFill="1" applyBorder="1" applyAlignment="1">
      <alignment horizontal="left" vertical="center" wrapText="1"/>
    </xf>
    <xf numFmtId="3" fontId="25" fillId="0" borderId="5" xfId="4" applyNumberFormat="1" applyFont="1" applyBorder="1" applyAlignment="1">
      <alignment horizontal="right" vertical="center" wrapText="1"/>
    </xf>
    <xf numFmtId="3" fontId="21" fillId="0" borderId="0" xfId="4" applyNumberFormat="1" applyFont="1"/>
    <xf numFmtId="3" fontId="21" fillId="0" borderId="5" xfId="4" applyNumberFormat="1" applyFont="1" applyBorder="1" applyAlignment="1">
      <alignment horizontal="center" vertical="center" wrapText="1"/>
    </xf>
    <xf numFmtId="0" fontId="25" fillId="2" borderId="5" xfId="4" applyFont="1" applyFill="1" applyBorder="1" applyAlignment="1">
      <alignment horizontal="left" vertical="center" wrapText="1"/>
    </xf>
    <xf numFmtId="0" fontId="25" fillId="0" borderId="5" xfId="4" applyFont="1" applyBorder="1" applyAlignment="1">
      <alignment horizontal="left" vertical="center" wrapText="1"/>
    </xf>
    <xf numFmtId="0" fontId="25" fillId="0" borderId="5" xfId="4" applyFont="1" applyBorder="1" applyAlignment="1">
      <alignment vertical="center" wrapText="1"/>
    </xf>
    <xf numFmtId="0" fontId="25" fillId="0" borderId="5" xfId="4" applyFont="1" applyBorder="1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25" fillId="0" borderId="5" xfId="4" applyFont="1" applyBorder="1" applyAlignment="1">
      <alignment horizontal="right" vertical="center" wrapText="1"/>
    </xf>
    <xf numFmtId="0" fontId="21" fillId="0" borderId="5" xfId="0" applyFont="1" applyBorder="1" applyAlignment="1">
      <alignment wrapText="1"/>
    </xf>
    <xf numFmtId="0" fontId="21" fillId="0" borderId="5" xfId="0" applyNumberFormat="1" applyFont="1" applyBorder="1" applyAlignment="1">
      <alignment wrapText="1"/>
    </xf>
    <xf numFmtId="3" fontId="25" fillId="0" borderId="5" xfId="4" applyNumberFormat="1" applyFont="1" applyBorder="1" applyAlignment="1">
      <alignment vertical="center" wrapText="1"/>
    </xf>
    <xf numFmtId="0" fontId="25" fillId="0" borderId="5" xfId="4" applyNumberFormat="1" applyFont="1" applyBorder="1" applyAlignment="1">
      <alignment vertical="center" wrapText="1"/>
    </xf>
    <xf numFmtId="0" fontId="25" fillId="2" borderId="5" xfId="4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31" fillId="0" borderId="4" xfId="1" applyFont="1" applyFill="1" applyBorder="1" applyAlignment="1">
      <alignment horizontal="center" vertical="center" wrapText="1"/>
    </xf>
    <xf numFmtId="0" fontId="33" fillId="0" borderId="0" xfId="0" applyFont="1"/>
    <xf numFmtId="3" fontId="8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/>
    </xf>
    <xf numFmtId="3" fontId="30" fillId="2" borderId="5" xfId="1" applyNumberFormat="1" applyFont="1" applyFill="1" applyBorder="1" applyAlignment="1">
      <alignment horizontal="right" vertical="center"/>
    </xf>
    <xf numFmtId="3" fontId="34" fillId="2" borderId="5" xfId="1" applyNumberFormat="1" applyFont="1" applyFill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/>
    </xf>
    <xf numFmtId="3" fontId="20" fillId="0" borderId="5" xfId="1" applyNumberFormat="1" applyFont="1" applyFill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/>
    <xf numFmtId="14" fontId="11" fillId="0" borderId="5" xfId="2" applyNumberFormat="1" applyFont="1" applyBorder="1" applyAlignment="1">
      <alignment horizontal="center" vertical="center" wrapText="1"/>
    </xf>
    <xf numFmtId="14" fontId="8" fillId="0" borderId="5" xfId="2" applyNumberFormat="1" applyFont="1" applyBorder="1" applyAlignment="1">
      <alignment horizontal="center" vertical="center" wrapText="1"/>
    </xf>
    <xf numFmtId="1" fontId="11" fillId="0" borderId="5" xfId="2" applyNumberFormat="1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/>
    </xf>
    <xf numFmtId="0" fontId="36" fillId="0" borderId="4" xfId="3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/>
    </xf>
    <xf numFmtId="3" fontId="25" fillId="0" borderId="5" xfId="2" applyNumberFormat="1" applyFont="1" applyBorder="1" applyAlignment="1" applyProtection="1">
      <alignment horizontal="center" vertical="center"/>
      <protection locked="0"/>
    </xf>
    <xf numFmtId="0" fontId="36" fillId="0" borderId="7" xfId="3" applyFont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3" fontId="25" fillId="0" borderId="8" xfId="2" applyNumberFormat="1" applyFont="1" applyBorder="1" applyAlignment="1" applyProtection="1">
      <alignment horizontal="center" vertical="center"/>
      <protection locked="0"/>
    </xf>
    <xf numFmtId="164" fontId="8" fillId="0" borderId="9" xfId="1" applyNumberFormat="1" applyFont="1" applyFill="1" applyBorder="1" applyAlignment="1">
      <alignment horizontal="center" vertical="center"/>
    </xf>
    <xf numFmtId="0" fontId="37" fillId="0" borderId="0" xfId="1" applyFont="1" applyFill="1"/>
    <xf numFmtId="1" fontId="8" fillId="0" borderId="5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center" vertical="center"/>
    </xf>
    <xf numFmtId="3" fontId="8" fillId="2" borderId="20" xfId="1" applyNumberFormat="1" applyFont="1" applyFill="1" applyBorder="1" applyAlignment="1">
      <alignment horizontal="center" vertical="center"/>
    </xf>
    <xf numFmtId="0" fontId="39" fillId="0" borderId="21" xfId="1" applyFont="1" applyFill="1" applyBorder="1" applyAlignment="1">
      <alignment horizontal="center" vertical="center" wrapText="1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 wrapText="1"/>
    </xf>
    <xf numFmtId="164" fontId="8" fillId="0" borderId="20" xfId="2" applyNumberFormat="1" applyFont="1" applyBorder="1" applyAlignment="1">
      <alignment horizontal="center" vertical="center" wrapText="1"/>
    </xf>
    <xf numFmtId="165" fontId="8" fillId="0" borderId="23" xfId="2" applyNumberFormat="1" applyFont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left" vertical="center" wrapText="1"/>
    </xf>
    <xf numFmtId="166" fontId="25" fillId="0" borderId="25" xfId="2" applyNumberFormat="1" applyFont="1" applyBorder="1" applyAlignment="1">
      <alignment horizontal="center" vertical="center"/>
    </xf>
    <xf numFmtId="3" fontId="7" fillId="0" borderId="11" xfId="1" applyNumberFormat="1" applyFont="1" applyFill="1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 wrapText="1"/>
    </xf>
    <xf numFmtId="166" fontId="25" fillId="0" borderId="26" xfId="2" applyNumberFormat="1" applyFont="1" applyBorder="1" applyAlignment="1">
      <alignment horizontal="center" vertical="center"/>
    </xf>
    <xf numFmtId="3" fontId="7" fillId="0" borderId="27" xfId="1" applyNumberFormat="1" applyFont="1" applyFill="1" applyBorder="1" applyAlignment="1">
      <alignment horizontal="center" vertical="center"/>
    </xf>
    <xf numFmtId="165" fontId="8" fillId="0" borderId="28" xfId="2" applyNumberFormat="1" applyFont="1" applyBorder="1" applyAlignment="1">
      <alignment horizontal="center" vertical="center" wrapText="1"/>
    </xf>
    <xf numFmtId="166" fontId="25" fillId="0" borderId="5" xfId="2" applyNumberFormat="1" applyFont="1" applyBorder="1" applyAlignment="1">
      <alignment horizontal="center" vertical="center"/>
    </xf>
    <xf numFmtId="166" fontId="25" fillId="0" borderId="8" xfId="2" applyNumberFormat="1" applyFont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164" fontId="8" fillId="0" borderId="8" xfId="2" applyNumberFormat="1" applyFont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/>
    </xf>
    <xf numFmtId="165" fontId="8" fillId="0" borderId="9" xfId="2" applyNumberFormat="1" applyFont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9" fillId="0" borderId="0" xfId="1" applyNumberFormat="1" applyFont="1" applyFill="1"/>
    <xf numFmtId="0" fontId="19" fillId="0" borderId="0" xfId="1" applyFont="1" applyFill="1"/>
    <xf numFmtId="3" fontId="25" fillId="0" borderId="0" xfId="4" applyNumberFormat="1" applyFont="1" applyAlignment="1">
      <alignment horizontal="center"/>
    </xf>
    <xf numFmtId="0" fontId="21" fillId="0" borderId="1" xfId="4" applyFont="1" applyBorder="1" applyAlignment="1">
      <alignment horizontal="center" vertical="center"/>
    </xf>
    <xf numFmtId="2" fontId="35" fillId="0" borderId="2" xfId="4" applyNumberFormat="1" applyFont="1" applyBorder="1" applyAlignment="1">
      <alignment horizontal="center" vertical="center" wrapText="1"/>
    </xf>
    <xf numFmtId="3" fontId="35" fillId="0" borderId="3" xfId="4" applyNumberFormat="1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5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right" wrapText="1"/>
    </xf>
    <xf numFmtId="0" fontId="21" fillId="0" borderId="20" xfId="4" applyFont="1" applyBorder="1" applyAlignment="1">
      <alignment horizontal="center" vertical="center" wrapText="1"/>
    </xf>
    <xf numFmtId="3" fontId="42" fillId="0" borderId="20" xfId="4" applyNumberFormat="1" applyFont="1" applyBorder="1" applyAlignment="1">
      <alignment horizontal="center" vertical="center" wrapText="1"/>
    </xf>
    <xf numFmtId="0" fontId="29" fillId="3" borderId="30" xfId="4" applyFont="1" applyFill="1" applyBorder="1" applyAlignment="1">
      <alignment vertical="center" wrapText="1"/>
    </xf>
    <xf numFmtId="3" fontId="29" fillId="3" borderId="30" xfId="4" applyNumberFormat="1" applyFont="1" applyFill="1" applyBorder="1" applyAlignment="1">
      <alignment horizontal="center" vertical="center" wrapText="1"/>
    </xf>
    <xf numFmtId="0" fontId="29" fillId="3" borderId="25" xfId="4" applyFont="1" applyFill="1" applyBorder="1" applyAlignment="1">
      <alignment vertical="center" wrapText="1"/>
    </xf>
    <xf numFmtId="3" fontId="29" fillId="3" borderId="25" xfId="4" applyNumberFormat="1" applyFont="1" applyFill="1" applyBorder="1" applyAlignment="1">
      <alignment horizontal="center" vertical="center" wrapText="1"/>
    </xf>
    <xf numFmtId="3" fontId="42" fillId="0" borderId="0" xfId="4" applyNumberFormat="1" applyFont="1"/>
    <xf numFmtId="1" fontId="25" fillId="0" borderId="5" xfId="0" applyNumberFormat="1" applyFont="1" applyBorder="1" applyAlignment="1">
      <alignment horizontal="right" wrapText="1"/>
    </xf>
    <xf numFmtId="0" fontId="25" fillId="0" borderId="25" xfId="0" applyFont="1" applyBorder="1" applyAlignment="1">
      <alignment horizontal="left" wrapText="1"/>
    </xf>
    <xf numFmtId="0" fontId="25" fillId="0" borderId="25" xfId="0" applyFont="1" applyBorder="1" applyAlignment="1">
      <alignment horizontal="right" wrapText="1"/>
    </xf>
    <xf numFmtId="1" fontId="21" fillId="0" borderId="5" xfId="0" applyNumberFormat="1" applyFont="1" applyBorder="1" applyAlignment="1">
      <alignment horizontal="right" wrapText="1"/>
    </xf>
    <xf numFmtId="1" fontId="25" fillId="0" borderId="5" xfId="4" applyNumberFormat="1" applyFont="1" applyBorder="1" applyAlignment="1">
      <alignment horizontal="right" vertical="center" wrapText="1"/>
    </xf>
    <xf numFmtId="1" fontId="21" fillId="0" borderId="5" xfId="0" applyNumberFormat="1" applyFont="1" applyBorder="1" applyAlignment="1">
      <alignment wrapText="1"/>
    </xf>
    <xf numFmtId="0" fontId="21" fillId="0" borderId="5" xfId="4" applyFont="1" applyBorder="1"/>
    <xf numFmtId="0" fontId="25" fillId="0" borderId="5" xfId="4" applyFont="1" applyBorder="1"/>
    <xf numFmtId="3" fontId="25" fillId="0" borderId="5" xfId="4" applyNumberFormat="1" applyFont="1" applyBorder="1"/>
    <xf numFmtId="3" fontId="21" fillId="0" borderId="5" xfId="4" applyNumberFormat="1" applyFont="1" applyBorder="1"/>
    <xf numFmtId="0" fontId="17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2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23" fillId="0" borderId="10" xfId="0" applyFont="1" applyBorder="1" applyAlignment="1"/>
    <xf numFmtId="0" fontId="24" fillId="0" borderId="0" xfId="4" applyFont="1" applyAlignment="1">
      <alignment horizontal="center" vertical="center" wrapText="1"/>
    </xf>
    <xf numFmtId="2" fontId="25" fillId="0" borderId="5" xfId="4" applyNumberFormat="1" applyFont="1" applyBorder="1" applyAlignment="1">
      <alignment horizontal="center" vertical="center" wrapText="1"/>
    </xf>
    <xf numFmtId="0" fontId="25" fillId="0" borderId="5" xfId="4" applyFont="1" applyBorder="1" applyAlignment="1">
      <alignment horizontal="center" vertical="center" wrapText="1"/>
    </xf>
    <xf numFmtId="0" fontId="25" fillId="0" borderId="5" xfId="4" applyNumberFormat="1" applyFont="1" applyBorder="1" applyAlignment="1">
      <alignment horizontal="center" vertical="center" wrapText="1"/>
    </xf>
    <xf numFmtId="2" fontId="27" fillId="0" borderId="11" xfId="4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9" fillId="0" borderId="5" xfId="4" applyFont="1" applyBorder="1" applyAlignment="1">
      <alignment horizontal="center" vertical="center" wrapText="1"/>
    </xf>
    <xf numFmtId="2" fontId="27" fillId="0" borderId="11" xfId="4" applyNumberFormat="1" applyFont="1" applyBorder="1" applyAlignment="1">
      <alignment horizontal="center"/>
    </xf>
    <xf numFmtId="0" fontId="24" fillId="0" borderId="0" xfId="4" applyFont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8" fillId="0" borderId="0" xfId="4" applyFont="1" applyAlignment="1">
      <alignment horizontal="center" vertical="center" wrapText="1"/>
    </xf>
    <xf numFmtId="0" fontId="35" fillId="0" borderId="5" xfId="4" applyFont="1" applyBorder="1" applyAlignment="1">
      <alignment horizontal="center" vertical="center" wrapText="1"/>
    </xf>
    <xf numFmtId="3" fontId="35" fillId="0" borderId="5" xfId="4" applyNumberFormat="1" applyFont="1" applyBorder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29" fillId="0" borderId="0" xfId="4" applyFont="1" applyAlignment="1">
      <alignment horizontal="center" vertical="center" wrapText="1"/>
    </xf>
    <xf numFmtId="0" fontId="41" fillId="0" borderId="0" xfId="4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8" fillId="0" borderId="0" xfId="1" applyFont="1" applyFill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32" fillId="0" borderId="0" xfId="1" applyFont="1" applyFill="1" applyAlignment="1">
      <alignment horizontal="center"/>
    </xf>
    <xf numFmtId="2" fontId="19" fillId="0" borderId="2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14" fontId="11" fillId="0" borderId="3" xfId="2" applyNumberFormat="1" applyFont="1" applyBorder="1" applyAlignment="1">
      <alignment horizontal="center" vertical="center" wrapText="1"/>
    </xf>
    <xf numFmtId="14" fontId="11" fillId="0" borderId="6" xfId="2" applyNumberFormat="1" applyFont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</cellXfs>
  <cellStyles count="5">
    <cellStyle name="Звичайний 2 3" xfId="2"/>
    <cellStyle name="Обычный" xfId="0" builtinId="0"/>
    <cellStyle name="Обычный 2" xfId="4"/>
    <cellStyle name="Обычный_09_Професійний склад" xfId="3"/>
    <cellStyle name="Обычный_Форма7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workbookViewId="0">
      <selection activeCell="F7" sqref="F7:F25"/>
    </sheetView>
  </sheetViews>
  <sheetFormatPr defaultRowHeight="15"/>
  <cols>
    <col min="1" max="1" width="37.140625" style="8" customWidth="1"/>
    <col min="2" max="2" width="10.7109375" style="8" customWidth="1"/>
    <col min="3" max="3" width="10.42578125" style="8" customWidth="1"/>
    <col min="4" max="4" width="13.7109375" style="8" customWidth="1"/>
    <col min="5" max="5" width="8.7109375" style="8" customWidth="1"/>
    <col min="6" max="6" width="7.7109375" style="8" customWidth="1"/>
    <col min="7" max="7" width="12.42578125" style="8" customWidth="1"/>
  </cols>
  <sheetData>
    <row r="1" spans="1:7" ht="20.25">
      <c r="A1" s="150" t="s">
        <v>0</v>
      </c>
      <c r="B1" s="150"/>
      <c r="C1" s="150"/>
      <c r="D1" s="150"/>
      <c r="E1" s="150"/>
      <c r="F1" s="150"/>
      <c r="G1" s="150"/>
    </row>
    <row r="2" spans="1:7" ht="20.25">
      <c r="A2" s="151" t="s">
        <v>1</v>
      </c>
      <c r="B2" s="151"/>
      <c r="C2" s="151"/>
      <c r="D2" s="151"/>
      <c r="E2" s="151"/>
      <c r="F2" s="151"/>
      <c r="G2" s="151"/>
    </row>
    <row r="3" spans="1:7" ht="21" thickBot="1">
      <c r="A3" s="157" t="s">
        <v>24</v>
      </c>
      <c r="B3" s="157"/>
      <c r="C3" s="157"/>
      <c r="D3" s="157"/>
      <c r="E3" s="157"/>
      <c r="F3" s="157"/>
      <c r="G3" s="157"/>
    </row>
    <row r="4" spans="1:7" ht="18.75">
      <c r="A4" s="152"/>
      <c r="B4" s="154" t="s">
        <v>198</v>
      </c>
      <c r="C4" s="154"/>
      <c r="D4" s="154"/>
      <c r="E4" s="155" t="s">
        <v>205</v>
      </c>
      <c r="F4" s="155"/>
      <c r="G4" s="156"/>
    </row>
    <row r="5" spans="1:7" ht="63">
      <c r="A5" s="153"/>
      <c r="B5" s="1" t="s">
        <v>2</v>
      </c>
      <c r="C5" s="1" t="s">
        <v>25</v>
      </c>
      <c r="D5" s="2" t="s">
        <v>3</v>
      </c>
      <c r="E5" s="1" t="s">
        <v>2</v>
      </c>
      <c r="F5" s="1" t="s">
        <v>25</v>
      </c>
      <c r="G5" s="3" t="s">
        <v>3</v>
      </c>
    </row>
    <row r="6" spans="1:7" ht="15.75">
      <c r="A6" s="4" t="s">
        <v>4</v>
      </c>
      <c r="B6" s="9">
        <f>SUM(B7:B25)</f>
        <v>6103</v>
      </c>
      <c r="C6" s="9">
        <f>SUM(C7:C25)</f>
        <v>5019</v>
      </c>
      <c r="D6" s="10">
        <f>ROUND(C6/B6*100,1)</f>
        <v>82.2</v>
      </c>
      <c r="E6" s="11">
        <f>SUM(E7:E25)</f>
        <v>964</v>
      </c>
      <c r="F6" s="11">
        <f>SUM(F7:F25)</f>
        <v>951</v>
      </c>
      <c r="G6" s="12">
        <f>ROUND(F6/E6*100,1)</f>
        <v>98.7</v>
      </c>
    </row>
    <row r="7" spans="1:7" ht="47.25">
      <c r="A7" s="5" t="s">
        <v>5</v>
      </c>
      <c r="B7" s="13">
        <v>1111</v>
      </c>
      <c r="C7" s="14">
        <v>881</v>
      </c>
      <c r="D7" s="15">
        <f t="shared" ref="D7:D25" si="0">ROUND(C7/B7*100,1)</f>
        <v>79.3</v>
      </c>
      <c r="E7" s="13">
        <v>158</v>
      </c>
      <c r="F7" s="16">
        <v>93</v>
      </c>
      <c r="G7" s="17">
        <f t="shared" ref="G7:G25" si="1">ROUND(F7/E7*100,1)</f>
        <v>58.9</v>
      </c>
    </row>
    <row r="8" spans="1:7" ht="31.5">
      <c r="A8" s="5" t="s">
        <v>6</v>
      </c>
      <c r="B8" s="13">
        <v>25</v>
      </c>
      <c r="C8" s="14">
        <v>32</v>
      </c>
      <c r="D8" s="15">
        <f t="shared" si="0"/>
        <v>128</v>
      </c>
      <c r="E8" s="13">
        <v>3</v>
      </c>
      <c r="F8" s="16">
        <v>4</v>
      </c>
      <c r="G8" s="17">
        <f t="shared" si="1"/>
        <v>133.30000000000001</v>
      </c>
    </row>
    <row r="9" spans="1:7" ht="15.75">
      <c r="A9" s="5" t="s">
        <v>7</v>
      </c>
      <c r="B9" s="13">
        <v>1282</v>
      </c>
      <c r="C9" s="14">
        <v>1126</v>
      </c>
      <c r="D9" s="15">
        <f t="shared" si="0"/>
        <v>87.8</v>
      </c>
      <c r="E9" s="13">
        <v>312</v>
      </c>
      <c r="F9" s="16">
        <v>346</v>
      </c>
      <c r="G9" s="17">
        <f t="shared" si="1"/>
        <v>110.9</v>
      </c>
    </row>
    <row r="10" spans="1:7" ht="31.5">
      <c r="A10" s="5" t="s">
        <v>8</v>
      </c>
      <c r="B10" s="13">
        <v>79</v>
      </c>
      <c r="C10" s="14">
        <v>86</v>
      </c>
      <c r="D10" s="15">
        <f t="shared" si="0"/>
        <v>108.9</v>
      </c>
      <c r="E10" s="13">
        <v>5</v>
      </c>
      <c r="F10" s="16">
        <v>6</v>
      </c>
      <c r="G10" s="17">
        <f t="shared" si="1"/>
        <v>120</v>
      </c>
    </row>
    <row r="11" spans="1:7" ht="31.5">
      <c r="A11" s="5" t="s">
        <v>9</v>
      </c>
      <c r="B11" s="13">
        <v>82</v>
      </c>
      <c r="C11" s="14">
        <v>98</v>
      </c>
      <c r="D11" s="15">
        <f t="shared" si="0"/>
        <v>119.5</v>
      </c>
      <c r="E11" s="13">
        <v>21</v>
      </c>
      <c r="F11" s="16">
        <v>27</v>
      </c>
      <c r="G11" s="17">
        <f t="shared" si="1"/>
        <v>128.6</v>
      </c>
    </row>
    <row r="12" spans="1:7" ht="15.75">
      <c r="A12" s="5" t="s">
        <v>10</v>
      </c>
      <c r="B12" s="13">
        <v>151</v>
      </c>
      <c r="C12" s="14">
        <v>145</v>
      </c>
      <c r="D12" s="15">
        <f t="shared" si="0"/>
        <v>96</v>
      </c>
      <c r="E12" s="13">
        <v>38</v>
      </c>
      <c r="F12" s="16">
        <v>21</v>
      </c>
      <c r="G12" s="17">
        <f t="shared" si="1"/>
        <v>55.3</v>
      </c>
    </row>
    <row r="13" spans="1:7" ht="47.25">
      <c r="A13" s="5" t="s">
        <v>11</v>
      </c>
      <c r="B13" s="13">
        <v>1508</v>
      </c>
      <c r="C13" s="14">
        <v>863</v>
      </c>
      <c r="D13" s="15">
        <f t="shared" si="0"/>
        <v>57.2</v>
      </c>
      <c r="E13" s="13">
        <v>144</v>
      </c>
      <c r="F13" s="16">
        <v>124</v>
      </c>
      <c r="G13" s="17">
        <f t="shared" si="1"/>
        <v>86.1</v>
      </c>
    </row>
    <row r="14" spans="1:7" ht="31.5">
      <c r="A14" s="5" t="s">
        <v>12</v>
      </c>
      <c r="B14" s="13">
        <v>262</v>
      </c>
      <c r="C14" s="14">
        <v>222</v>
      </c>
      <c r="D14" s="15">
        <f t="shared" si="0"/>
        <v>84.7</v>
      </c>
      <c r="E14" s="13">
        <v>61</v>
      </c>
      <c r="F14" s="16">
        <v>51</v>
      </c>
      <c r="G14" s="17">
        <f t="shared" si="1"/>
        <v>83.6</v>
      </c>
    </row>
    <row r="15" spans="1:7" ht="31.5">
      <c r="A15" s="5" t="s">
        <v>13</v>
      </c>
      <c r="B15" s="13">
        <v>187</v>
      </c>
      <c r="C15" s="14">
        <v>68</v>
      </c>
      <c r="D15" s="15">
        <f t="shared" si="0"/>
        <v>36.4</v>
      </c>
      <c r="E15" s="13">
        <v>26</v>
      </c>
      <c r="F15" s="16">
        <v>12</v>
      </c>
      <c r="G15" s="17">
        <f t="shared" si="1"/>
        <v>46.2</v>
      </c>
    </row>
    <row r="16" spans="1:7" ht="15.75">
      <c r="A16" s="5" t="s">
        <v>14</v>
      </c>
      <c r="B16" s="13">
        <v>27</v>
      </c>
      <c r="C16" s="14">
        <v>29</v>
      </c>
      <c r="D16" s="15">
        <f t="shared" si="0"/>
        <v>107.4</v>
      </c>
      <c r="E16" s="13">
        <v>6</v>
      </c>
      <c r="F16" s="16">
        <v>11</v>
      </c>
      <c r="G16" s="17">
        <f t="shared" si="1"/>
        <v>183.3</v>
      </c>
    </row>
    <row r="17" spans="1:7" ht="15.75">
      <c r="A17" s="5" t="s">
        <v>15</v>
      </c>
      <c r="B17" s="13">
        <v>29</v>
      </c>
      <c r="C17" s="14">
        <v>26</v>
      </c>
      <c r="D17" s="15">
        <f t="shared" si="0"/>
        <v>89.7</v>
      </c>
      <c r="E17" s="13">
        <v>7</v>
      </c>
      <c r="F17" s="16">
        <v>8</v>
      </c>
      <c r="G17" s="17">
        <f t="shared" si="1"/>
        <v>114.3</v>
      </c>
    </row>
    <row r="18" spans="1:7" ht="15.75">
      <c r="A18" s="5" t="s">
        <v>16</v>
      </c>
      <c r="B18" s="13">
        <v>46</v>
      </c>
      <c r="C18" s="14">
        <v>56</v>
      </c>
      <c r="D18" s="15">
        <f t="shared" si="0"/>
        <v>121.7</v>
      </c>
      <c r="E18" s="13">
        <v>5</v>
      </c>
      <c r="F18" s="16">
        <v>18</v>
      </c>
      <c r="G18" s="17">
        <f t="shared" si="1"/>
        <v>360</v>
      </c>
    </row>
    <row r="19" spans="1:7" ht="31.5">
      <c r="A19" s="5" t="s">
        <v>17</v>
      </c>
      <c r="B19" s="13">
        <v>99</v>
      </c>
      <c r="C19" s="14">
        <v>93</v>
      </c>
      <c r="D19" s="15">
        <f t="shared" si="0"/>
        <v>93.9</v>
      </c>
      <c r="E19" s="13">
        <v>12</v>
      </c>
      <c r="F19" s="16">
        <v>14</v>
      </c>
      <c r="G19" s="17">
        <f t="shared" si="1"/>
        <v>116.7</v>
      </c>
    </row>
    <row r="20" spans="1:7" ht="31.5">
      <c r="A20" s="5" t="s">
        <v>18</v>
      </c>
      <c r="B20" s="13">
        <v>115</v>
      </c>
      <c r="C20" s="14">
        <v>91</v>
      </c>
      <c r="D20" s="15">
        <f t="shared" si="0"/>
        <v>79.099999999999994</v>
      </c>
      <c r="E20" s="13">
        <v>19</v>
      </c>
      <c r="F20" s="16">
        <v>13</v>
      </c>
      <c r="G20" s="17">
        <f t="shared" si="1"/>
        <v>68.400000000000006</v>
      </c>
    </row>
    <row r="21" spans="1:7" ht="31.5">
      <c r="A21" s="5" t="s">
        <v>19</v>
      </c>
      <c r="B21" s="13">
        <v>415</v>
      </c>
      <c r="C21" s="14">
        <v>516</v>
      </c>
      <c r="D21" s="15">
        <f t="shared" si="0"/>
        <v>124.3</v>
      </c>
      <c r="E21" s="13">
        <v>41</v>
      </c>
      <c r="F21" s="16">
        <v>32</v>
      </c>
      <c r="G21" s="17">
        <f t="shared" si="1"/>
        <v>78</v>
      </c>
    </row>
    <row r="22" spans="1:7" ht="15.75">
      <c r="A22" s="5" t="s">
        <v>20</v>
      </c>
      <c r="B22" s="13">
        <v>228</v>
      </c>
      <c r="C22" s="14">
        <v>275</v>
      </c>
      <c r="D22" s="15">
        <f t="shared" si="0"/>
        <v>120.6</v>
      </c>
      <c r="E22" s="13">
        <v>39</v>
      </c>
      <c r="F22" s="16">
        <v>40</v>
      </c>
      <c r="G22" s="17">
        <f t="shared" si="1"/>
        <v>102.6</v>
      </c>
    </row>
    <row r="23" spans="1:7" ht="31.5">
      <c r="A23" s="5" t="s">
        <v>21</v>
      </c>
      <c r="B23" s="13">
        <v>370</v>
      </c>
      <c r="C23" s="14">
        <v>358</v>
      </c>
      <c r="D23" s="15">
        <f t="shared" si="0"/>
        <v>96.8</v>
      </c>
      <c r="E23" s="13">
        <v>48</v>
      </c>
      <c r="F23" s="16">
        <v>115</v>
      </c>
      <c r="G23" s="17">
        <f t="shared" si="1"/>
        <v>239.6</v>
      </c>
    </row>
    <row r="24" spans="1:7" ht="31.5">
      <c r="A24" s="5" t="s">
        <v>22</v>
      </c>
      <c r="B24" s="13">
        <v>28</v>
      </c>
      <c r="C24" s="14">
        <v>31</v>
      </c>
      <c r="D24" s="15">
        <f t="shared" si="0"/>
        <v>110.7</v>
      </c>
      <c r="E24" s="13">
        <v>6</v>
      </c>
      <c r="F24" s="16">
        <v>8</v>
      </c>
      <c r="G24" s="17">
        <f t="shared" si="1"/>
        <v>133.30000000000001</v>
      </c>
    </row>
    <row r="25" spans="1:7" ht="16.5" thickBot="1">
      <c r="A25" s="6" t="s">
        <v>23</v>
      </c>
      <c r="B25" s="18">
        <v>59</v>
      </c>
      <c r="C25" s="19">
        <v>23</v>
      </c>
      <c r="D25" s="20">
        <f t="shared" si="0"/>
        <v>39</v>
      </c>
      <c r="E25" s="18">
        <v>13</v>
      </c>
      <c r="F25" s="21">
        <v>8</v>
      </c>
      <c r="G25" s="22">
        <f t="shared" si="1"/>
        <v>61.5</v>
      </c>
    </row>
    <row r="26" spans="1:7">
      <c r="A26" s="7"/>
      <c r="B26" s="7"/>
      <c r="C26" s="7"/>
      <c r="D26" s="7"/>
      <c r="E26" s="7"/>
      <c r="F26" s="7"/>
      <c r="G26" s="7"/>
    </row>
    <row r="27" spans="1:7">
      <c r="A27" s="7"/>
      <c r="B27" s="7"/>
      <c r="C27" s="7"/>
      <c r="D27" s="7"/>
      <c r="E27" s="7"/>
      <c r="F27" s="7"/>
      <c r="G27" s="7"/>
    </row>
    <row r="28" spans="1:7">
      <c r="A28" s="7"/>
      <c r="B28" s="7"/>
      <c r="C28" s="7"/>
      <c r="D28" s="7"/>
      <c r="E28" s="7"/>
      <c r="F28" s="7"/>
      <c r="G28" s="7"/>
    </row>
  </sheetData>
  <mergeCells count="6">
    <mergeCell ref="A1:G1"/>
    <mergeCell ref="A2:G2"/>
    <mergeCell ref="A4:A5"/>
    <mergeCell ref="B4:D4"/>
    <mergeCell ref="E4:G4"/>
    <mergeCell ref="A3:G3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workbookViewId="0">
      <selection activeCell="C6" sqref="C6:C14"/>
    </sheetView>
  </sheetViews>
  <sheetFormatPr defaultRowHeight="15"/>
  <cols>
    <col min="1" max="1" width="52.85546875" style="8" customWidth="1"/>
    <col min="2" max="2" width="24" style="8" customWidth="1"/>
    <col min="3" max="3" width="23.42578125" style="8" customWidth="1"/>
    <col min="4" max="4" width="21.5703125" style="8" customWidth="1"/>
  </cols>
  <sheetData>
    <row r="1" spans="1:4" ht="41.25" customHeight="1">
      <c r="A1" s="190" t="s">
        <v>203</v>
      </c>
      <c r="B1" s="190"/>
      <c r="C1" s="190"/>
      <c r="D1" s="190"/>
    </row>
    <row r="2" spans="1:4" ht="24" thickBot="1">
      <c r="A2" s="23"/>
      <c r="B2" s="23"/>
      <c r="C2" s="23"/>
      <c r="D2" s="23"/>
    </row>
    <row r="3" spans="1:4">
      <c r="A3" s="152"/>
      <c r="B3" s="194" t="s">
        <v>77</v>
      </c>
      <c r="C3" s="194" t="s">
        <v>78</v>
      </c>
      <c r="D3" s="198" t="s">
        <v>79</v>
      </c>
    </row>
    <row r="4" spans="1:4" ht="30" customHeight="1">
      <c r="A4" s="153"/>
      <c r="B4" s="195"/>
      <c r="C4" s="195"/>
      <c r="D4" s="199"/>
    </row>
    <row r="5" spans="1:4" ht="18.75">
      <c r="A5" s="28" t="s">
        <v>4</v>
      </c>
      <c r="B5" s="74">
        <f>SUM(B6:B14)</f>
        <v>949</v>
      </c>
      <c r="C5" s="74">
        <f>SUM(C6:C14)</f>
        <v>20682</v>
      </c>
      <c r="D5" s="75">
        <f>C5/B5</f>
        <v>21.793466807165437</v>
      </c>
    </row>
    <row r="6" spans="1:4" ht="37.5">
      <c r="A6" s="29" t="s">
        <v>27</v>
      </c>
      <c r="B6" s="76">
        <v>58</v>
      </c>
      <c r="C6" s="76">
        <v>2248</v>
      </c>
      <c r="D6" s="78">
        <f t="shared" ref="D6:D14" si="0">C6/B6</f>
        <v>38.758620689655174</v>
      </c>
    </row>
    <row r="7" spans="1:4" ht="18.75">
      <c r="A7" s="29" t="s">
        <v>28</v>
      </c>
      <c r="B7" s="76">
        <v>116</v>
      </c>
      <c r="C7" s="76">
        <v>1381</v>
      </c>
      <c r="D7" s="78">
        <f t="shared" si="0"/>
        <v>11.905172413793103</v>
      </c>
    </row>
    <row r="8" spans="1:4" ht="18.75">
      <c r="A8" s="29" t="s">
        <v>29</v>
      </c>
      <c r="B8" s="77">
        <v>126</v>
      </c>
      <c r="C8" s="77">
        <v>1486</v>
      </c>
      <c r="D8" s="78">
        <f t="shared" si="0"/>
        <v>11.793650793650794</v>
      </c>
    </row>
    <row r="9" spans="1:4" ht="18.75">
      <c r="A9" s="29" t="s">
        <v>30</v>
      </c>
      <c r="B9" s="77">
        <v>24</v>
      </c>
      <c r="C9" s="77">
        <v>930</v>
      </c>
      <c r="D9" s="78">
        <f t="shared" si="0"/>
        <v>38.75</v>
      </c>
    </row>
    <row r="10" spans="1:4" ht="18.75">
      <c r="A10" s="29" t="s">
        <v>31</v>
      </c>
      <c r="B10" s="77">
        <v>109</v>
      </c>
      <c r="C10" s="77">
        <v>2996</v>
      </c>
      <c r="D10" s="78">
        <f t="shared" si="0"/>
        <v>27.486238532110093</v>
      </c>
    </row>
    <row r="11" spans="1:4" ht="56.25">
      <c r="A11" s="29" t="s">
        <v>32</v>
      </c>
      <c r="B11" s="77">
        <v>6</v>
      </c>
      <c r="C11" s="77">
        <v>1219</v>
      </c>
      <c r="D11" s="78">
        <f t="shared" si="0"/>
        <v>203.16666666666666</v>
      </c>
    </row>
    <row r="12" spans="1:4" ht="18.75">
      <c r="A12" s="29" t="s">
        <v>33</v>
      </c>
      <c r="B12" s="77">
        <v>213</v>
      </c>
      <c r="C12" s="77">
        <v>1824</v>
      </c>
      <c r="D12" s="78">
        <f t="shared" si="0"/>
        <v>8.5633802816901401</v>
      </c>
    </row>
    <row r="13" spans="1:4" ht="75">
      <c r="A13" s="29" t="s">
        <v>34</v>
      </c>
      <c r="B13" s="77">
        <v>182</v>
      </c>
      <c r="C13" s="77">
        <v>5005</v>
      </c>
      <c r="D13" s="78">
        <f t="shared" si="0"/>
        <v>27.5</v>
      </c>
    </row>
    <row r="14" spans="1:4" ht="19.5" thickBot="1">
      <c r="A14" s="30" t="s">
        <v>35</v>
      </c>
      <c r="B14" s="77">
        <v>115</v>
      </c>
      <c r="C14" s="77">
        <v>3593</v>
      </c>
      <c r="D14" s="79">
        <f t="shared" si="0"/>
        <v>31.243478260869566</v>
      </c>
    </row>
    <row r="15" spans="1:4">
      <c r="A15" s="7"/>
      <c r="B15" s="7"/>
      <c r="C15" s="7"/>
    </row>
    <row r="16" spans="1:4">
      <c r="A16" s="7"/>
      <c r="B16" s="7"/>
      <c r="C16" s="7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2"/>
  <sheetViews>
    <sheetView workbookViewId="0">
      <selection activeCell="B1" sqref="B1"/>
    </sheetView>
  </sheetViews>
  <sheetFormatPr defaultRowHeight="15"/>
  <cols>
    <col min="1" max="1" width="33.5703125" style="42" customWidth="1"/>
    <col min="2" max="2" width="15.42578125" style="48" customWidth="1"/>
  </cols>
  <sheetData>
    <row r="1" spans="1:2" ht="15.75">
      <c r="A1" s="50" t="s">
        <v>130</v>
      </c>
      <c r="B1" s="47">
        <v>-136</v>
      </c>
    </row>
    <row r="2" spans="1:2">
      <c r="A2" s="54" t="s">
        <v>113</v>
      </c>
      <c r="B2" s="56">
        <v>-2174</v>
      </c>
    </row>
    <row r="3" spans="1:2">
      <c r="A3" s="54" t="s">
        <v>112</v>
      </c>
      <c r="B3" s="56">
        <v>-1262</v>
      </c>
    </row>
    <row r="4" spans="1:2" ht="39">
      <c r="A4" s="54" t="s">
        <v>160</v>
      </c>
      <c r="B4" s="56">
        <v>-1177</v>
      </c>
    </row>
    <row r="5" spans="1:2">
      <c r="A5" s="54" t="s">
        <v>138</v>
      </c>
      <c r="B5" s="56">
        <v>-680</v>
      </c>
    </row>
    <row r="6" spans="1:2" ht="31.5">
      <c r="A6" s="51" t="s">
        <v>115</v>
      </c>
      <c r="B6" s="47">
        <v>-662</v>
      </c>
    </row>
    <row r="7" spans="1:2" ht="31.5">
      <c r="A7" s="51" t="s">
        <v>118</v>
      </c>
      <c r="B7" s="47">
        <v>-504</v>
      </c>
    </row>
    <row r="8" spans="1:2" ht="15.75">
      <c r="A8" s="51" t="s">
        <v>117</v>
      </c>
      <c r="B8" s="47">
        <v>-498</v>
      </c>
    </row>
    <row r="9" spans="1:2" ht="15.75">
      <c r="A9" s="51" t="s">
        <v>119</v>
      </c>
      <c r="B9" s="47">
        <v>-425</v>
      </c>
    </row>
    <row r="10" spans="1:2" ht="15.75">
      <c r="A10" s="51" t="s">
        <v>114</v>
      </c>
      <c r="B10" s="58">
        <v>-328</v>
      </c>
    </row>
    <row r="11" spans="1:2">
      <c r="A11" s="54" t="s">
        <v>120</v>
      </c>
      <c r="B11" s="56">
        <v>-249</v>
      </c>
    </row>
    <row r="12" spans="1:2" ht="15.75">
      <c r="A12" s="51" t="s">
        <v>124</v>
      </c>
      <c r="B12" s="47">
        <v>-241</v>
      </c>
    </row>
    <row r="13" spans="1:2">
      <c r="A13" s="54" t="s">
        <v>123</v>
      </c>
      <c r="B13" s="56">
        <v>-235</v>
      </c>
    </row>
    <row r="14" spans="1:2">
      <c r="A14" s="54" t="s">
        <v>122</v>
      </c>
      <c r="B14" s="56">
        <v>-202</v>
      </c>
    </row>
    <row r="15" spans="1:2" ht="31.5">
      <c r="A15" s="51" t="s">
        <v>152</v>
      </c>
      <c r="B15" s="47">
        <v>-187</v>
      </c>
    </row>
    <row r="16" spans="1:2">
      <c r="A16" s="54" t="s">
        <v>135</v>
      </c>
      <c r="B16" s="56">
        <v>-180</v>
      </c>
    </row>
    <row r="17" spans="1:2">
      <c r="A17" s="54" t="s">
        <v>140</v>
      </c>
      <c r="B17" s="56">
        <v>-119</v>
      </c>
    </row>
    <row r="18" spans="1:2" ht="15.75">
      <c r="A18" s="51" t="s">
        <v>181</v>
      </c>
      <c r="B18" s="47">
        <v>-115</v>
      </c>
    </row>
    <row r="19" spans="1:2">
      <c r="A19" s="54" t="s">
        <v>195</v>
      </c>
      <c r="B19" s="56">
        <v>-114</v>
      </c>
    </row>
    <row r="20" spans="1:2" ht="15.75">
      <c r="A20" s="51" t="s">
        <v>149</v>
      </c>
      <c r="B20" s="47">
        <v>-111</v>
      </c>
    </row>
    <row r="21" spans="1:2" ht="15.75">
      <c r="A21" s="51" t="s">
        <v>146</v>
      </c>
      <c r="B21" s="47">
        <v>-102</v>
      </c>
    </row>
    <row r="22" spans="1:2" ht="15.75">
      <c r="A22" s="51" t="s">
        <v>182</v>
      </c>
      <c r="B22" s="47">
        <v>-102</v>
      </c>
    </row>
    <row r="23" spans="1:2" ht="15.75">
      <c r="A23" s="51" t="s">
        <v>166</v>
      </c>
      <c r="B23" s="47">
        <v>-89</v>
      </c>
    </row>
    <row r="24" spans="1:2">
      <c r="A24" s="54" t="s">
        <v>142</v>
      </c>
      <c r="B24" s="56">
        <v>-88</v>
      </c>
    </row>
    <row r="25" spans="1:2" ht="15.75">
      <c r="A25" s="52" t="s">
        <v>234</v>
      </c>
      <c r="B25" s="47">
        <v>-83</v>
      </c>
    </row>
    <row r="26" spans="1:2" ht="15.75">
      <c r="A26" s="51" t="s">
        <v>178</v>
      </c>
      <c r="B26" s="58">
        <v>-82</v>
      </c>
    </row>
    <row r="27" spans="1:2">
      <c r="A27" s="54" t="s">
        <v>129</v>
      </c>
      <c r="B27" s="56">
        <v>-79</v>
      </c>
    </row>
    <row r="28" spans="1:2" ht="15.75">
      <c r="A28" s="51" t="s">
        <v>184</v>
      </c>
      <c r="B28" s="47">
        <v>-78</v>
      </c>
    </row>
    <row r="29" spans="1:2" ht="15.75">
      <c r="A29" s="53" t="s">
        <v>187</v>
      </c>
      <c r="B29" s="47">
        <v>-74</v>
      </c>
    </row>
    <row r="30" spans="1:2" ht="15.75">
      <c r="A30" s="53" t="s">
        <v>156</v>
      </c>
      <c r="B30" s="47">
        <v>-73</v>
      </c>
    </row>
    <row r="31" spans="1:2">
      <c r="A31" s="54" t="s">
        <v>125</v>
      </c>
      <c r="B31" s="56">
        <v>-73</v>
      </c>
    </row>
    <row r="32" spans="1:2" ht="26.25">
      <c r="A32" s="54" t="s">
        <v>136</v>
      </c>
      <c r="B32" s="56">
        <v>-68</v>
      </c>
    </row>
    <row r="33" spans="1:2" ht="15.75">
      <c r="A33" s="51" t="s">
        <v>147</v>
      </c>
      <c r="B33" s="47">
        <v>-68</v>
      </c>
    </row>
    <row r="34" spans="1:2">
      <c r="A34" s="54" t="s">
        <v>126</v>
      </c>
      <c r="B34" s="56">
        <v>-67</v>
      </c>
    </row>
    <row r="35" spans="1:2" ht="15.75">
      <c r="A35" s="52" t="s">
        <v>162</v>
      </c>
      <c r="B35" s="47">
        <v>-63</v>
      </c>
    </row>
    <row r="36" spans="1:2" ht="63">
      <c r="A36" s="51" t="s">
        <v>127</v>
      </c>
      <c r="B36" s="47">
        <v>-63</v>
      </c>
    </row>
    <row r="37" spans="1:2" ht="15.75">
      <c r="A37" s="51" t="s">
        <v>154</v>
      </c>
      <c r="B37" s="47">
        <v>-61</v>
      </c>
    </row>
    <row r="38" spans="1:2" ht="15.75">
      <c r="A38" s="51" t="s">
        <v>183</v>
      </c>
      <c r="B38" s="47">
        <v>-59</v>
      </c>
    </row>
    <row r="39" spans="1:2">
      <c r="A39" s="54" t="s">
        <v>121</v>
      </c>
      <c r="B39" s="56">
        <v>-59</v>
      </c>
    </row>
    <row r="40" spans="1:2">
      <c r="A40" s="54" t="s">
        <v>172</v>
      </c>
      <c r="B40" s="56">
        <v>-56</v>
      </c>
    </row>
    <row r="41" spans="1:2">
      <c r="A41" s="145" t="s">
        <v>141</v>
      </c>
      <c r="B41" s="56">
        <v>-55</v>
      </c>
    </row>
    <row r="42" spans="1:2">
      <c r="A42" s="54" t="s">
        <v>194</v>
      </c>
      <c r="B42" s="56">
        <v>-54</v>
      </c>
    </row>
    <row r="43" spans="1:2" ht="15.75">
      <c r="A43" s="52" t="s">
        <v>235</v>
      </c>
      <c r="B43" s="47">
        <v>-51</v>
      </c>
    </row>
    <row r="44" spans="1:2" ht="15.75">
      <c r="A44" s="53" t="s">
        <v>189</v>
      </c>
      <c r="B44" s="47">
        <v>-51</v>
      </c>
    </row>
    <row r="45" spans="1:2">
      <c r="A45" s="54" t="s">
        <v>134</v>
      </c>
      <c r="B45" s="56">
        <v>-46</v>
      </c>
    </row>
    <row r="46" spans="1:2">
      <c r="A46" s="145" t="s">
        <v>137</v>
      </c>
      <c r="B46" s="56">
        <v>-44</v>
      </c>
    </row>
    <row r="47" spans="1:2" ht="26.25">
      <c r="A47" s="54" t="s">
        <v>157</v>
      </c>
      <c r="B47" s="56">
        <v>-39</v>
      </c>
    </row>
    <row r="48" spans="1:2" ht="15.75">
      <c r="A48" s="51" t="s">
        <v>177</v>
      </c>
      <c r="B48" s="58">
        <v>-37</v>
      </c>
    </row>
    <row r="49" spans="1:2">
      <c r="A49" s="54" t="s">
        <v>170</v>
      </c>
      <c r="B49" s="56">
        <v>-36</v>
      </c>
    </row>
    <row r="50" spans="1:2" ht="26.25">
      <c r="A50" s="54" t="s">
        <v>237</v>
      </c>
      <c r="B50" s="56">
        <v>-35</v>
      </c>
    </row>
    <row r="51" spans="1:2">
      <c r="A51" s="54" t="s">
        <v>171</v>
      </c>
      <c r="B51" s="56">
        <v>-32</v>
      </c>
    </row>
    <row r="52" spans="1:2">
      <c r="A52" s="54" t="s">
        <v>193</v>
      </c>
      <c r="B52" s="56">
        <v>-32</v>
      </c>
    </row>
    <row r="53" spans="1:2" ht="15.75">
      <c r="A53" s="51" t="s">
        <v>164</v>
      </c>
      <c r="B53" s="47">
        <v>-31</v>
      </c>
    </row>
    <row r="54" spans="1:2">
      <c r="A54" s="54" t="s">
        <v>168</v>
      </c>
      <c r="B54" s="56">
        <v>-31</v>
      </c>
    </row>
    <row r="55" spans="1:2" ht="15.75">
      <c r="A55" s="53" t="s">
        <v>188</v>
      </c>
      <c r="B55" s="47">
        <v>-31</v>
      </c>
    </row>
    <row r="56" spans="1:2">
      <c r="A56" s="54" t="s">
        <v>173</v>
      </c>
      <c r="B56" s="56">
        <v>-30</v>
      </c>
    </row>
    <row r="57" spans="1:2" ht="15.75">
      <c r="A57" s="51" t="s">
        <v>155</v>
      </c>
      <c r="B57" s="47">
        <v>-29</v>
      </c>
    </row>
    <row r="58" spans="1:2" ht="15.75">
      <c r="A58" s="51" t="s">
        <v>179</v>
      </c>
      <c r="B58" s="58">
        <v>-27</v>
      </c>
    </row>
    <row r="59" spans="1:2">
      <c r="A59" s="54" t="s">
        <v>158</v>
      </c>
      <c r="B59" s="56">
        <v>-22</v>
      </c>
    </row>
    <row r="60" spans="1:2">
      <c r="A60" s="54" t="s">
        <v>153</v>
      </c>
      <c r="B60" s="56">
        <v>-21</v>
      </c>
    </row>
    <row r="61" spans="1:2" ht="15.75">
      <c r="A61" s="51" t="s">
        <v>176</v>
      </c>
      <c r="B61" s="58">
        <v>-21</v>
      </c>
    </row>
    <row r="62" spans="1:2">
      <c r="A62" s="54" t="s">
        <v>241</v>
      </c>
      <c r="B62" s="56">
        <v>-21</v>
      </c>
    </row>
    <row r="63" spans="1:2">
      <c r="A63" s="54" t="s">
        <v>143</v>
      </c>
      <c r="B63" s="56">
        <v>-18</v>
      </c>
    </row>
    <row r="64" spans="1:2">
      <c r="A64" s="54" t="s">
        <v>133</v>
      </c>
      <c r="B64" s="56">
        <v>-17</v>
      </c>
    </row>
    <row r="65" spans="1:2">
      <c r="A65" s="54" t="s">
        <v>239</v>
      </c>
      <c r="B65" s="56">
        <v>-16</v>
      </c>
    </row>
    <row r="66" spans="1:2">
      <c r="A66" s="54" t="s">
        <v>151</v>
      </c>
      <c r="B66" s="56">
        <v>-16</v>
      </c>
    </row>
    <row r="67" spans="1:2" ht="15.75">
      <c r="A67" s="51" t="s">
        <v>174</v>
      </c>
      <c r="B67" s="58">
        <v>-15</v>
      </c>
    </row>
    <row r="68" spans="1:2" ht="26.25">
      <c r="A68" s="54" t="s">
        <v>191</v>
      </c>
      <c r="B68" s="56">
        <v>-15</v>
      </c>
    </row>
    <row r="69" spans="1:2">
      <c r="A69" s="54" t="s">
        <v>144</v>
      </c>
      <c r="B69" s="56">
        <v>-14</v>
      </c>
    </row>
    <row r="70" spans="1:2" ht="15.75">
      <c r="A70" s="51" t="s">
        <v>132</v>
      </c>
      <c r="B70" s="58">
        <v>-11</v>
      </c>
    </row>
    <row r="71" spans="1:2" ht="15.75">
      <c r="A71" s="51" t="s">
        <v>175</v>
      </c>
      <c r="B71" s="58">
        <v>-11</v>
      </c>
    </row>
    <row r="72" spans="1:2" ht="26.25">
      <c r="A72" s="54" t="s">
        <v>131</v>
      </c>
      <c r="B72" s="56">
        <v>-11</v>
      </c>
    </row>
    <row r="73" spans="1:2">
      <c r="A73" s="54" t="s">
        <v>190</v>
      </c>
      <c r="B73" s="56">
        <v>-9</v>
      </c>
    </row>
    <row r="74" spans="1:2">
      <c r="A74" s="54" t="s">
        <v>161</v>
      </c>
      <c r="B74" s="56">
        <v>-8</v>
      </c>
    </row>
    <row r="75" spans="1:2">
      <c r="A75" s="54" t="s">
        <v>167</v>
      </c>
      <c r="B75" s="56">
        <v>-8</v>
      </c>
    </row>
    <row r="76" spans="1:2" ht="15.75">
      <c r="A76" s="51" t="s">
        <v>145</v>
      </c>
      <c r="B76" s="58">
        <v>-7</v>
      </c>
    </row>
    <row r="77" spans="1:2" ht="15.75">
      <c r="A77" s="51" t="s">
        <v>180</v>
      </c>
      <c r="B77" s="58">
        <v>-5</v>
      </c>
    </row>
    <row r="78" spans="1:2" ht="63">
      <c r="A78" s="52" t="s">
        <v>163</v>
      </c>
      <c r="B78" s="47">
        <v>-3</v>
      </c>
    </row>
    <row r="79" spans="1:2">
      <c r="A79" s="54" t="s">
        <v>150</v>
      </c>
      <c r="B79" s="56">
        <v>-3</v>
      </c>
    </row>
    <row r="80" spans="1:2" ht="15.75">
      <c r="A80" s="51" t="s">
        <v>139</v>
      </c>
      <c r="B80" s="58">
        <v>-2</v>
      </c>
    </row>
    <row r="81" spans="1:2" ht="15.75">
      <c r="A81" s="53" t="s">
        <v>186</v>
      </c>
      <c r="B81" s="47">
        <v>-2</v>
      </c>
    </row>
    <row r="82" spans="1:2" ht="26.25">
      <c r="A82" s="54" t="s">
        <v>192</v>
      </c>
      <c r="B82" s="56">
        <v>-2</v>
      </c>
    </row>
    <row r="83" spans="1:2" ht="15.75">
      <c r="A83" s="50" t="s">
        <v>236</v>
      </c>
      <c r="B83" s="47">
        <v>0</v>
      </c>
    </row>
    <row r="84" spans="1:2">
      <c r="A84" s="54" t="s">
        <v>242</v>
      </c>
      <c r="B84" s="56">
        <v>1</v>
      </c>
    </row>
    <row r="85" spans="1:2" ht="15.75">
      <c r="A85" s="51" t="s">
        <v>165</v>
      </c>
      <c r="B85" s="47">
        <v>2</v>
      </c>
    </row>
    <row r="86" spans="1:2">
      <c r="A86" s="54" t="s">
        <v>238</v>
      </c>
      <c r="B86" s="56">
        <v>2</v>
      </c>
    </row>
    <row r="87" spans="1:2" ht="15.75">
      <c r="A87" s="51" t="s">
        <v>128</v>
      </c>
      <c r="B87" s="58">
        <v>2</v>
      </c>
    </row>
    <row r="88" spans="1:2" ht="31.5">
      <c r="A88" s="51" t="s">
        <v>240</v>
      </c>
      <c r="B88" s="58">
        <v>2</v>
      </c>
    </row>
    <row r="89" spans="1:2" ht="15.75">
      <c r="A89" s="51" t="s">
        <v>185</v>
      </c>
      <c r="B89" s="47">
        <v>2</v>
      </c>
    </row>
    <row r="90" spans="1:2">
      <c r="A90" s="54" t="s">
        <v>159</v>
      </c>
      <c r="B90" s="56">
        <v>6</v>
      </c>
    </row>
    <row r="91" spans="1:2" ht="15.75">
      <c r="A91" s="51" t="s">
        <v>116</v>
      </c>
      <c r="B91" s="58">
        <v>14</v>
      </c>
    </row>
    <row r="92" spans="1:2" ht="26.25">
      <c r="A92" s="54" t="s">
        <v>169</v>
      </c>
      <c r="B92" s="56">
        <v>38</v>
      </c>
    </row>
  </sheetData>
  <sortState ref="A2:B92">
    <sortCondition ref="B1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92"/>
  <sheetViews>
    <sheetView topLeftCell="A31" workbookViewId="0">
      <selection activeCell="B1" sqref="B1:B1048576"/>
    </sheetView>
  </sheetViews>
  <sheetFormatPr defaultRowHeight="15"/>
  <cols>
    <col min="1" max="1" width="33.5703125" style="42" customWidth="1"/>
    <col min="2" max="2" width="15.42578125" style="48" customWidth="1"/>
  </cols>
  <sheetData>
    <row r="1" spans="1:2" ht="15.75">
      <c r="A1" s="50" t="s">
        <v>130</v>
      </c>
      <c r="B1" s="47">
        <v>-136</v>
      </c>
    </row>
    <row r="2" spans="1:2" ht="26.25">
      <c r="A2" s="54" t="s">
        <v>169</v>
      </c>
      <c r="B2" s="56">
        <v>38</v>
      </c>
    </row>
    <row r="3" spans="1:2" ht="15.75">
      <c r="A3" s="51" t="s">
        <v>116</v>
      </c>
      <c r="B3" s="58">
        <v>14</v>
      </c>
    </row>
    <row r="4" spans="1:2">
      <c r="A4" s="54" t="s">
        <v>159</v>
      </c>
      <c r="B4" s="56">
        <v>6</v>
      </c>
    </row>
    <row r="5" spans="1:2" ht="15.75">
      <c r="A5" s="51" t="s">
        <v>165</v>
      </c>
      <c r="B5" s="47">
        <v>2</v>
      </c>
    </row>
    <row r="6" spans="1:2">
      <c r="A6" s="54" t="s">
        <v>238</v>
      </c>
      <c r="B6" s="56">
        <v>2</v>
      </c>
    </row>
    <row r="7" spans="1:2" ht="15.75">
      <c r="A7" s="51" t="s">
        <v>128</v>
      </c>
      <c r="B7" s="58">
        <v>2</v>
      </c>
    </row>
    <row r="8" spans="1:2" ht="31.5">
      <c r="A8" s="51" t="s">
        <v>240</v>
      </c>
      <c r="B8" s="58">
        <v>2</v>
      </c>
    </row>
    <row r="9" spans="1:2" ht="15.75">
      <c r="A9" s="51" t="s">
        <v>185</v>
      </c>
      <c r="B9" s="47">
        <v>2</v>
      </c>
    </row>
    <row r="10" spans="1:2">
      <c r="A10" s="54" t="s">
        <v>242</v>
      </c>
      <c r="B10" s="56">
        <v>1</v>
      </c>
    </row>
    <row r="11" spans="1:2" ht="15.75">
      <c r="A11" s="50" t="s">
        <v>236</v>
      </c>
      <c r="B11" s="47">
        <v>0</v>
      </c>
    </row>
    <row r="12" spans="1:2" ht="15.75">
      <c r="A12" s="51" t="s">
        <v>139</v>
      </c>
      <c r="B12" s="58">
        <v>-2</v>
      </c>
    </row>
    <row r="13" spans="1:2" ht="15.75">
      <c r="A13" s="53" t="s">
        <v>186</v>
      </c>
      <c r="B13" s="47">
        <v>-2</v>
      </c>
    </row>
    <row r="14" spans="1:2" ht="26.25">
      <c r="A14" s="54" t="s">
        <v>192</v>
      </c>
      <c r="B14" s="56">
        <v>-2</v>
      </c>
    </row>
    <row r="15" spans="1:2" ht="63">
      <c r="A15" s="52" t="s">
        <v>163</v>
      </c>
      <c r="B15" s="47">
        <v>-3</v>
      </c>
    </row>
    <row r="16" spans="1:2">
      <c r="A16" s="54" t="s">
        <v>150</v>
      </c>
      <c r="B16" s="56">
        <v>-3</v>
      </c>
    </row>
    <row r="17" spans="1:2" ht="15.75">
      <c r="A17" s="51" t="s">
        <v>180</v>
      </c>
      <c r="B17" s="58">
        <v>-5</v>
      </c>
    </row>
    <row r="18" spans="1:2" ht="15.75">
      <c r="A18" s="51" t="s">
        <v>145</v>
      </c>
      <c r="B18" s="58">
        <v>-7</v>
      </c>
    </row>
    <row r="19" spans="1:2">
      <c r="A19" s="54" t="s">
        <v>161</v>
      </c>
      <c r="B19" s="56">
        <v>-8</v>
      </c>
    </row>
    <row r="20" spans="1:2">
      <c r="A20" s="54" t="s">
        <v>167</v>
      </c>
      <c r="B20" s="56">
        <v>-8</v>
      </c>
    </row>
    <row r="21" spans="1:2">
      <c r="A21" s="54" t="s">
        <v>190</v>
      </c>
      <c r="B21" s="56">
        <v>-9</v>
      </c>
    </row>
    <row r="22" spans="1:2" ht="15.75">
      <c r="A22" s="51" t="s">
        <v>132</v>
      </c>
      <c r="B22" s="58">
        <v>-11</v>
      </c>
    </row>
    <row r="23" spans="1:2" ht="15.75">
      <c r="A23" s="51" t="s">
        <v>175</v>
      </c>
      <c r="B23" s="58">
        <v>-11</v>
      </c>
    </row>
    <row r="24" spans="1:2" ht="26.25">
      <c r="A24" s="54" t="s">
        <v>131</v>
      </c>
      <c r="B24" s="56">
        <v>-11</v>
      </c>
    </row>
    <row r="25" spans="1:2">
      <c r="A25" s="54" t="s">
        <v>144</v>
      </c>
      <c r="B25" s="56">
        <v>-14</v>
      </c>
    </row>
    <row r="26" spans="1:2" ht="15.75">
      <c r="A26" s="51" t="s">
        <v>174</v>
      </c>
      <c r="B26" s="58">
        <v>-15</v>
      </c>
    </row>
    <row r="27" spans="1:2" ht="26.25">
      <c r="A27" s="54" t="s">
        <v>191</v>
      </c>
      <c r="B27" s="56">
        <v>-15</v>
      </c>
    </row>
    <row r="28" spans="1:2">
      <c r="A28" s="54" t="s">
        <v>239</v>
      </c>
      <c r="B28" s="56">
        <v>-16</v>
      </c>
    </row>
    <row r="29" spans="1:2">
      <c r="A29" s="54" t="s">
        <v>151</v>
      </c>
      <c r="B29" s="56">
        <v>-16</v>
      </c>
    </row>
    <row r="30" spans="1:2">
      <c r="A30" s="54" t="s">
        <v>133</v>
      </c>
      <c r="B30" s="56">
        <v>-17</v>
      </c>
    </row>
    <row r="31" spans="1:2">
      <c r="A31" s="54" t="s">
        <v>143</v>
      </c>
      <c r="B31" s="56">
        <v>-18</v>
      </c>
    </row>
    <row r="32" spans="1:2">
      <c r="A32" s="54" t="s">
        <v>153</v>
      </c>
      <c r="B32" s="56">
        <v>-21</v>
      </c>
    </row>
    <row r="33" spans="1:2" ht="15.75">
      <c r="A33" s="51" t="s">
        <v>176</v>
      </c>
      <c r="B33" s="58">
        <v>-21</v>
      </c>
    </row>
    <row r="34" spans="1:2">
      <c r="A34" s="54" t="s">
        <v>241</v>
      </c>
      <c r="B34" s="56">
        <v>-21</v>
      </c>
    </row>
    <row r="35" spans="1:2">
      <c r="A35" s="54" t="s">
        <v>158</v>
      </c>
      <c r="B35" s="56">
        <v>-22</v>
      </c>
    </row>
    <row r="36" spans="1:2" ht="15.75">
      <c r="A36" s="51" t="s">
        <v>179</v>
      </c>
      <c r="B36" s="58">
        <v>-27</v>
      </c>
    </row>
    <row r="37" spans="1:2" ht="15.75">
      <c r="A37" s="51" t="s">
        <v>155</v>
      </c>
      <c r="B37" s="47">
        <v>-29</v>
      </c>
    </row>
    <row r="38" spans="1:2">
      <c r="A38" s="54" t="s">
        <v>173</v>
      </c>
      <c r="B38" s="56">
        <v>-30</v>
      </c>
    </row>
    <row r="39" spans="1:2" ht="15.75">
      <c r="A39" s="51" t="s">
        <v>164</v>
      </c>
      <c r="B39" s="47">
        <v>-31</v>
      </c>
    </row>
    <row r="40" spans="1:2">
      <c r="A40" s="54" t="s">
        <v>168</v>
      </c>
      <c r="B40" s="56">
        <v>-31</v>
      </c>
    </row>
    <row r="41" spans="1:2" ht="15.75">
      <c r="A41" s="53" t="s">
        <v>188</v>
      </c>
      <c r="B41" s="47">
        <v>-31</v>
      </c>
    </row>
    <row r="42" spans="1:2">
      <c r="A42" s="54" t="s">
        <v>171</v>
      </c>
      <c r="B42" s="56">
        <v>-32</v>
      </c>
    </row>
    <row r="43" spans="1:2">
      <c r="A43" s="54" t="s">
        <v>193</v>
      </c>
      <c r="B43" s="56">
        <v>-32</v>
      </c>
    </row>
    <row r="44" spans="1:2" ht="26.25">
      <c r="A44" s="54" t="s">
        <v>237</v>
      </c>
      <c r="B44" s="56">
        <v>-35</v>
      </c>
    </row>
    <row r="45" spans="1:2">
      <c r="A45" s="54" t="s">
        <v>170</v>
      </c>
      <c r="B45" s="56">
        <v>-36</v>
      </c>
    </row>
    <row r="46" spans="1:2" ht="15.75">
      <c r="A46" s="51" t="s">
        <v>177</v>
      </c>
      <c r="B46" s="58">
        <v>-37</v>
      </c>
    </row>
    <row r="47" spans="1:2" ht="26.25">
      <c r="A47" s="54" t="s">
        <v>157</v>
      </c>
      <c r="B47" s="56">
        <v>-39</v>
      </c>
    </row>
    <row r="48" spans="1:2">
      <c r="A48" s="145" t="s">
        <v>137</v>
      </c>
      <c r="B48" s="56">
        <v>-44</v>
      </c>
    </row>
    <row r="49" spans="1:2">
      <c r="A49" s="54" t="s">
        <v>134</v>
      </c>
      <c r="B49" s="56">
        <v>-46</v>
      </c>
    </row>
    <row r="50" spans="1:2" ht="15.75">
      <c r="A50" s="52" t="s">
        <v>235</v>
      </c>
      <c r="B50" s="47">
        <v>-51</v>
      </c>
    </row>
    <row r="51" spans="1:2" ht="15.75">
      <c r="A51" s="53" t="s">
        <v>189</v>
      </c>
      <c r="B51" s="47">
        <v>-51</v>
      </c>
    </row>
    <row r="52" spans="1:2">
      <c r="A52" s="54" t="s">
        <v>194</v>
      </c>
      <c r="B52" s="56">
        <v>-54</v>
      </c>
    </row>
    <row r="53" spans="1:2">
      <c r="A53" s="145" t="s">
        <v>141</v>
      </c>
      <c r="B53" s="56">
        <v>-55</v>
      </c>
    </row>
    <row r="54" spans="1:2">
      <c r="A54" s="54" t="s">
        <v>172</v>
      </c>
      <c r="B54" s="56">
        <v>-56</v>
      </c>
    </row>
    <row r="55" spans="1:2" ht="15.75">
      <c r="A55" s="51" t="s">
        <v>183</v>
      </c>
      <c r="B55" s="47">
        <v>-59</v>
      </c>
    </row>
    <row r="56" spans="1:2">
      <c r="A56" s="54" t="s">
        <v>121</v>
      </c>
      <c r="B56" s="56">
        <v>-59</v>
      </c>
    </row>
    <row r="57" spans="1:2" ht="15.75">
      <c r="A57" s="51" t="s">
        <v>154</v>
      </c>
      <c r="B57" s="47">
        <v>-61</v>
      </c>
    </row>
    <row r="58" spans="1:2" ht="15.75">
      <c r="A58" s="52" t="s">
        <v>162</v>
      </c>
      <c r="B58" s="47">
        <v>-63</v>
      </c>
    </row>
    <row r="59" spans="1:2" ht="63">
      <c r="A59" s="51" t="s">
        <v>127</v>
      </c>
      <c r="B59" s="47">
        <v>-63</v>
      </c>
    </row>
    <row r="60" spans="1:2">
      <c r="A60" s="54" t="s">
        <v>126</v>
      </c>
      <c r="B60" s="56">
        <v>-67</v>
      </c>
    </row>
    <row r="61" spans="1:2" ht="26.25">
      <c r="A61" s="54" t="s">
        <v>136</v>
      </c>
      <c r="B61" s="56">
        <v>-68</v>
      </c>
    </row>
    <row r="62" spans="1:2" ht="15.75">
      <c r="A62" s="51" t="s">
        <v>147</v>
      </c>
      <c r="B62" s="47">
        <v>-68</v>
      </c>
    </row>
    <row r="63" spans="1:2" ht="15.75">
      <c r="A63" s="53" t="s">
        <v>156</v>
      </c>
      <c r="B63" s="47">
        <v>-73</v>
      </c>
    </row>
    <row r="64" spans="1:2">
      <c r="A64" s="54" t="s">
        <v>125</v>
      </c>
      <c r="B64" s="56">
        <v>-73</v>
      </c>
    </row>
    <row r="65" spans="1:2" ht="15.75">
      <c r="A65" s="53" t="s">
        <v>187</v>
      </c>
      <c r="B65" s="47">
        <v>-74</v>
      </c>
    </row>
    <row r="66" spans="1:2" ht="15.75">
      <c r="A66" s="51" t="s">
        <v>184</v>
      </c>
      <c r="B66" s="47">
        <v>-78</v>
      </c>
    </row>
    <row r="67" spans="1:2">
      <c r="A67" s="54" t="s">
        <v>129</v>
      </c>
      <c r="B67" s="56">
        <v>-79</v>
      </c>
    </row>
    <row r="68" spans="1:2" ht="15.75">
      <c r="A68" s="51" t="s">
        <v>178</v>
      </c>
      <c r="B68" s="58">
        <v>-82</v>
      </c>
    </row>
    <row r="69" spans="1:2" ht="15.75">
      <c r="A69" s="52" t="s">
        <v>234</v>
      </c>
      <c r="B69" s="47">
        <v>-83</v>
      </c>
    </row>
    <row r="70" spans="1:2">
      <c r="A70" s="54" t="s">
        <v>142</v>
      </c>
      <c r="B70" s="56">
        <v>-88</v>
      </c>
    </row>
    <row r="71" spans="1:2" ht="15.75">
      <c r="A71" s="51" t="s">
        <v>166</v>
      </c>
      <c r="B71" s="47">
        <v>-89</v>
      </c>
    </row>
    <row r="72" spans="1:2" ht="15.75">
      <c r="A72" s="51" t="s">
        <v>146</v>
      </c>
      <c r="B72" s="47">
        <v>-102</v>
      </c>
    </row>
    <row r="73" spans="1:2" ht="15.75">
      <c r="A73" s="51" t="s">
        <v>182</v>
      </c>
      <c r="B73" s="47">
        <v>-102</v>
      </c>
    </row>
    <row r="74" spans="1:2" ht="15.75">
      <c r="A74" s="51" t="s">
        <v>149</v>
      </c>
      <c r="B74" s="47">
        <v>-111</v>
      </c>
    </row>
    <row r="75" spans="1:2">
      <c r="A75" s="54" t="s">
        <v>195</v>
      </c>
      <c r="B75" s="56">
        <v>-114</v>
      </c>
    </row>
    <row r="76" spans="1:2" ht="15.75">
      <c r="A76" s="51" t="s">
        <v>181</v>
      </c>
      <c r="B76" s="47">
        <v>-115</v>
      </c>
    </row>
    <row r="77" spans="1:2">
      <c r="A77" s="54" t="s">
        <v>140</v>
      </c>
      <c r="B77" s="56">
        <v>-119</v>
      </c>
    </row>
    <row r="78" spans="1:2">
      <c r="A78" s="54" t="s">
        <v>135</v>
      </c>
      <c r="B78" s="56">
        <v>-180</v>
      </c>
    </row>
    <row r="79" spans="1:2" ht="31.5">
      <c r="A79" s="51" t="s">
        <v>152</v>
      </c>
      <c r="B79" s="47">
        <v>-187</v>
      </c>
    </row>
    <row r="80" spans="1:2">
      <c r="A80" s="54" t="s">
        <v>122</v>
      </c>
      <c r="B80" s="56">
        <v>-202</v>
      </c>
    </row>
    <row r="81" spans="1:2">
      <c r="A81" s="54" t="s">
        <v>123</v>
      </c>
      <c r="B81" s="56">
        <v>-235</v>
      </c>
    </row>
    <row r="82" spans="1:2" ht="15.75">
      <c r="A82" s="51" t="s">
        <v>124</v>
      </c>
      <c r="B82" s="47">
        <v>-241</v>
      </c>
    </row>
    <row r="83" spans="1:2">
      <c r="A83" s="54" t="s">
        <v>120</v>
      </c>
      <c r="B83" s="56">
        <v>-249</v>
      </c>
    </row>
    <row r="84" spans="1:2" ht="15.75">
      <c r="A84" s="51" t="s">
        <v>114</v>
      </c>
      <c r="B84" s="58">
        <v>-328</v>
      </c>
    </row>
    <row r="85" spans="1:2" ht="15.75">
      <c r="A85" s="51" t="s">
        <v>119</v>
      </c>
      <c r="B85" s="47">
        <v>-425</v>
      </c>
    </row>
    <row r="86" spans="1:2" ht="15.75">
      <c r="A86" s="51" t="s">
        <v>117</v>
      </c>
      <c r="B86" s="47">
        <v>-498</v>
      </c>
    </row>
    <row r="87" spans="1:2" ht="31.5">
      <c r="A87" s="51" t="s">
        <v>118</v>
      </c>
      <c r="B87" s="47">
        <v>-504</v>
      </c>
    </row>
    <row r="88" spans="1:2" ht="31.5">
      <c r="A88" s="51" t="s">
        <v>115</v>
      </c>
      <c r="B88" s="47">
        <v>-662</v>
      </c>
    </row>
    <row r="89" spans="1:2">
      <c r="A89" s="54" t="s">
        <v>138</v>
      </c>
      <c r="B89" s="56">
        <v>-680</v>
      </c>
    </row>
    <row r="90" spans="1:2" ht="39">
      <c r="A90" s="54" t="s">
        <v>160</v>
      </c>
      <c r="B90" s="56">
        <v>-1177</v>
      </c>
    </row>
    <row r="91" spans="1:2">
      <c r="A91" s="54" t="s">
        <v>112</v>
      </c>
      <c r="B91" s="56">
        <v>-1262</v>
      </c>
    </row>
    <row r="92" spans="1:2">
      <c r="A92" s="54" t="s">
        <v>113</v>
      </c>
      <c r="B92" s="56">
        <v>-2174</v>
      </c>
    </row>
  </sheetData>
  <sortState ref="A2:B92">
    <sortCondition descending="1" ref="B1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tabSelected="1" workbookViewId="0">
      <selection activeCell="C15" sqref="C15"/>
    </sheetView>
  </sheetViews>
  <sheetFormatPr defaultRowHeight="15"/>
  <cols>
    <col min="1" max="1" width="52.85546875" style="8" customWidth="1"/>
    <col min="2" max="2" width="24" style="8" customWidth="1"/>
    <col min="3" max="3" width="23.42578125" style="8" customWidth="1"/>
    <col min="4" max="4" width="21.5703125" style="8" customWidth="1"/>
  </cols>
  <sheetData>
    <row r="1" spans="1:4" ht="41.25" customHeight="1">
      <c r="A1" s="190" t="s">
        <v>265</v>
      </c>
      <c r="B1" s="190"/>
      <c r="C1" s="190"/>
      <c r="D1" s="190"/>
    </row>
    <row r="2" spans="1:4" ht="24" thickBot="1">
      <c r="A2" s="149"/>
      <c r="B2" s="149"/>
      <c r="C2" s="149"/>
      <c r="D2" s="149"/>
    </row>
    <row r="3" spans="1:4">
      <c r="A3" s="152"/>
      <c r="B3" s="194" t="s">
        <v>77</v>
      </c>
      <c r="C3" s="194" t="s">
        <v>78</v>
      </c>
      <c r="D3" s="198" t="s">
        <v>79</v>
      </c>
    </row>
    <row r="4" spans="1:4" ht="30" customHeight="1">
      <c r="A4" s="153"/>
      <c r="B4" s="195"/>
      <c r="C4" s="195"/>
      <c r="D4" s="199"/>
    </row>
    <row r="5" spans="1:4" ht="18.75">
      <c r="A5" s="28" t="s">
        <v>4</v>
      </c>
      <c r="B5" s="74">
        <f>SUM(B6:B14)</f>
        <v>959</v>
      </c>
      <c r="C5" s="74">
        <f>SUM(C6:C14)</f>
        <v>23292</v>
      </c>
      <c r="D5" s="75">
        <f>C5/B5</f>
        <v>24.287799791449427</v>
      </c>
    </row>
    <row r="6" spans="1:4" ht="37.5">
      <c r="A6" s="29" t="s">
        <v>27</v>
      </c>
      <c r="B6" s="76">
        <v>63</v>
      </c>
      <c r="C6" s="76">
        <v>2921</v>
      </c>
      <c r="D6" s="78">
        <f t="shared" ref="D6:D14" si="0">C6/B6</f>
        <v>46.365079365079367</v>
      </c>
    </row>
    <row r="7" spans="1:4" ht="18.75">
      <c r="A7" s="29" t="s">
        <v>28</v>
      </c>
      <c r="B7" s="76">
        <v>99</v>
      </c>
      <c r="C7" s="76">
        <v>1460</v>
      </c>
      <c r="D7" s="78">
        <f t="shared" si="0"/>
        <v>14.747474747474747</v>
      </c>
    </row>
    <row r="8" spans="1:4" ht="18.75">
      <c r="A8" s="29" t="s">
        <v>29</v>
      </c>
      <c r="B8" s="77">
        <v>98</v>
      </c>
      <c r="C8" s="77">
        <v>1847</v>
      </c>
      <c r="D8" s="78">
        <f t="shared" si="0"/>
        <v>18.846938775510203</v>
      </c>
    </row>
    <row r="9" spans="1:4" ht="18.75">
      <c r="A9" s="29" t="s">
        <v>30</v>
      </c>
      <c r="B9" s="77">
        <v>33</v>
      </c>
      <c r="C9" s="77">
        <v>1026</v>
      </c>
      <c r="D9" s="78">
        <f t="shared" si="0"/>
        <v>31.09090909090909</v>
      </c>
    </row>
    <row r="10" spans="1:4" ht="18.75">
      <c r="A10" s="29" t="s">
        <v>31</v>
      </c>
      <c r="B10" s="77">
        <v>120</v>
      </c>
      <c r="C10" s="77">
        <v>3487</v>
      </c>
      <c r="D10" s="78">
        <f t="shared" si="0"/>
        <v>29.058333333333334</v>
      </c>
    </row>
    <row r="11" spans="1:4" ht="56.25">
      <c r="A11" s="29" t="s">
        <v>32</v>
      </c>
      <c r="B11" s="77">
        <v>32</v>
      </c>
      <c r="C11" s="77">
        <v>1368</v>
      </c>
      <c r="D11" s="78">
        <f t="shared" si="0"/>
        <v>42.75</v>
      </c>
    </row>
    <row r="12" spans="1:4" ht="18.75">
      <c r="A12" s="29" t="s">
        <v>33</v>
      </c>
      <c r="B12" s="77">
        <v>205</v>
      </c>
      <c r="C12" s="77">
        <v>2078</v>
      </c>
      <c r="D12" s="78">
        <f t="shared" si="0"/>
        <v>10.136585365853659</v>
      </c>
    </row>
    <row r="13" spans="1:4" ht="75">
      <c r="A13" s="29" t="s">
        <v>34</v>
      </c>
      <c r="B13" s="77">
        <v>210</v>
      </c>
      <c r="C13" s="77">
        <v>5222</v>
      </c>
      <c r="D13" s="78">
        <f t="shared" si="0"/>
        <v>24.866666666666667</v>
      </c>
    </row>
    <row r="14" spans="1:4" ht="19.5" thickBot="1">
      <c r="A14" s="30" t="s">
        <v>35</v>
      </c>
      <c r="B14" s="77">
        <v>99</v>
      </c>
      <c r="C14" s="77">
        <v>3883</v>
      </c>
      <c r="D14" s="79">
        <f t="shared" si="0"/>
        <v>39.222222222222221</v>
      </c>
    </row>
    <row r="15" spans="1:4">
      <c r="A15" s="7"/>
      <c r="B15" s="7"/>
      <c r="C15" s="7"/>
    </row>
    <row r="16" spans="1:4">
      <c r="A16" s="7"/>
      <c r="B16" s="7"/>
      <c r="C16" s="7"/>
    </row>
  </sheetData>
  <mergeCells count="5"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workbookViewId="0">
      <selection activeCell="F7" sqref="F7:F15"/>
    </sheetView>
  </sheetViews>
  <sheetFormatPr defaultRowHeight="15"/>
  <cols>
    <col min="1" max="1" width="52.85546875" style="8" customWidth="1"/>
    <col min="2" max="2" width="12.85546875" style="8" customWidth="1"/>
    <col min="3" max="3" width="12.5703125" style="8" customWidth="1"/>
    <col min="4" max="4" width="15" style="8" customWidth="1"/>
    <col min="5" max="5" width="10.7109375" style="8" customWidth="1"/>
    <col min="6" max="6" width="11.85546875" style="8" customWidth="1"/>
    <col min="7" max="7" width="16.28515625" style="8" customWidth="1"/>
  </cols>
  <sheetData>
    <row r="1" spans="1:7" ht="22.5">
      <c r="A1" s="158" t="s">
        <v>0</v>
      </c>
      <c r="B1" s="158"/>
      <c r="C1" s="158"/>
      <c r="D1" s="158"/>
      <c r="E1" s="158"/>
      <c r="F1" s="158"/>
      <c r="G1" s="158"/>
    </row>
    <row r="2" spans="1:7" ht="23.25">
      <c r="A2" s="159" t="s">
        <v>26</v>
      </c>
      <c r="B2" s="159"/>
      <c r="C2" s="159"/>
      <c r="D2" s="159"/>
      <c r="E2" s="159"/>
      <c r="F2" s="159"/>
      <c r="G2" s="159"/>
    </row>
    <row r="3" spans="1:7" ht="21.75" thickBot="1">
      <c r="A3" s="157" t="str">
        <f>'2.1'!A3:G3</f>
        <v>Черкаська область</v>
      </c>
      <c r="B3" s="162"/>
      <c r="C3" s="162"/>
      <c r="D3" s="162"/>
      <c r="E3" s="162"/>
      <c r="F3" s="162"/>
      <c r="G3" s="162"/>
    </row>
    <row r="4" spans="1:7" ht="19.5">
      <c r="A4" s="152"/>
      <c r="B4" s="160" t="s">
        <v>198</v>
      </c>
      <c r="C4" s="160"/>
      <c r="D4" s="160"/>
      <c r="E4" s="160" t="s">
        <v>199</v>
      </c>
      <c r="F4" s="160"/>
      <c r="G4" s="161"/>
    </row>
    <row r="5" spans="1:7" ht="75">
      <c r="A5" s="153"/>
      <c r="B5" s="24" t="s">
        <v>2</v>
      </c>
      <c r="C5" s="24" t="s">
        <v>25</v>
      </c>
      <c r="D5" s="25" t="s">
        <v>3</v>
      </c>
      <c r="E5" s="26" t="s">
        <v>2</v>
      </c>
      <c r="F5" s="26" t="s">
        <v>25</v>
      </c>
      <c r="G5" s="27" t="s">
        <v>3</v>
      </c>
    </row>
    <row r="6" spans="1:7" ht="18.75">
      <c r="A6" s="28" t="s">
        <v>4</v>
      </c>
      <c r="B6" s="31">
        <f>SUM(B7:B15)</f>
        <v>6099</v>
      </c>
      <c r="C6" s="31">
        <f>SUM(C7:C15)</f>
        <v>5019</v>
      </c>
      <c r="D6" s="32">
        <f>ROUND(C6/B6*100,1)</f>
        <v>82.3</v>
      </c>
      <c r="E6" s="31">
        <f>SUM(E7:E15)</f>
        <v>959</v>
      </c>
      <c r="F6" s="31">
        <f>SUM(F7:F15)</f>
        <v>949</v>
      </c>
      <c r="G6" s="33">
        <f>ROUND(F6/E6*100,1)</f>
        <v>99</v>
      </c>
    </row>
    <row r="7" spans="1:7" ht="37.5">
      <c r="A7" s="29" t="s">
        <v>27</v>
      </c>
      <c r="B7" s="34">
        <v>373</v>
      </c>
      <c r="C7" s="35">
        <v>379</v>
      </c>
      <c r="D7" s="32">
        <f t="shared" ref="D7:D15" si="0">ROUND(C7/B7*100,1)</f>
        <v>101.6</v>
      </c>
      <c r="E7" s="35">
        <v>63</v>
      </c>
      <c r="F7" s="35">
        <v>58</v>
      </c>
      <c r="G7" s="33">
        <f t="shared" ref="G7:G15" si="1">ROUND(F7/E7*100,1)</f>
        <v>92.1</v>
      </c>
    </row>
    <row r="8" spans="1:7" ht="18.75">
      <c r="A8" s="29" t="s">
        <v>28</v>
      </c>
      <c r="B8" s="34">
        <v>493</v>
      </c>
      <c r="C8" s="35">
        <v>492</v>
      </c>
      <c r="D8" s="32">
        <f t="shared" si="0"/>
        <v>99.8</v>
      </c>
      <c r="E8" s="34">
        <v>99</v>
      </c>
      <c r="F8" s="35">
        <v>116</v>
      </c>
      <c r="G8" s="33">
        <f t="shared" si="1"/>
        <v>117.2</v>
      </c>
    </row>
    <row r="9" spans="1:7" ht="18.75">
      <c r="A9" s="29" t="s">
        <v>29</v>
      </c>
      <c r="B9" s="34">
        <v>647</v>
      </c>
      <c r="C9" s="35">
        <v>704</v>
      </c>
      <c r="D9" s="32">
        <f t="shared" si="0"/>
        <v>108.8</v>
      </c>
      <c r="E9" s="34">
        <v>98</v>
      </c>
      <c r="F9" s="35">
        <v>126</v>
      </c>
      <c r="G9" s="33">
        <f t="shared" si="1"/>
        <v>128.6</v>
      </c>
    </row>
    <row r="10" spans="1:7" ht="18.75">
      <c r="A10" s="29" t="s">
        <v>30</v>
      </c>
      <c r="B10" s="34">
        <v>234</v>
      </c>
      <c r="C10" s="35">
        <v>187</v>
      </c>
      <c r="D10" s="32">
        <f t="shared" si="0"/>
        <v>79.900000000000006</v>
      </c>
      <c r="E10" s="34">
        <v>33</v>
      </c>
      <c r="F10" s="35">
        <v>24</v>
      </c>
      <c r="G10" s="33">
        <f t="shared" si="1"/>
        <v>72.7</v>
      </c>
    </row>
    <row r="11" spans="1:7" ht="18.75">
      <c r="A11" s="29" t="s">
        <v>31</v>
      </c>
      <c r="B11" s="34">
        <v>1339</v>
      </c>
      <c r="C11" s="35">
        <v>725</v>
      </c>
      <c r="D11" s="32">
        <f t="shared" si="0"/>
        <v>54.1</v>
      </c>
      <c r="E11" s="34">
        <v>120</v>
      </c>
      <c r="F11" s="35">
        <v>109</v>
      </c>
      <c r="G11" s="33">
        <f t="shared" si="1"/>
        <v>90.8</v>
      </c>
    </row>
    <row r="12" spans="1:7" ht="56.25">
      <c r="A12" s="29" t="s">
        <v>32</v>
      </c>
      <c r="B12" s="34">
        <v>203</v>
      </c>
      <c r="C12" s="35">
        <v>118</v>
      </c>
      <c r="D12" s="32">
        <f t="shared" si="0"/>
        <v>58.1</v>
      </c>
      <c r="E12" s="34">
        <v>32</v>
      </c>
      <c r="F12" s="35">
        <v>6</v>
      </c>
      <c r="G12" s="33">
        <f t="shared" si="1"/>
        <v>18.8</v>
      </c>
    </row>
    <row r="13" spans="1:7" ht="18.75">
      <c r="A13" s="29" t="s">
        <v>33</v>
      </c>
      <c r="B13" s="34">
        <v>838</v>
      </c>
      <c r="C13" s="35">
        <v>650</v>
      </c>
      <c r="D13" s="32">
        <f t="shared" si="0"/>
        <v>77.599999999999994</v>
      </c>
      <c r="E13" s="34">
        <v>205</v>
      </c>
      <c r="F13" s="35">
        <v>213</v>
      </c>
      <c r="G13" s="33">
        <f t="shared" si="1"/>
        <v>103.9</v>
      </c>
    </row>
    <row r="14" spans="1:7" ht="75">
      <c r="A14" s="29" t="s">
        <v>34</v>
      </c>
      <c r="B14" s="34">
        <v>1039</v>
      </c>
      <c r="C14" s="35">
        <v>898</v>
      </c>
      <c r="D14" s="32">
        <f t="shared" si="0"/>
        <v>86.4</v>
      </c>
      <c r="E14" s="34">
        <v>210</v>
      </c>
      <c r="F14" s="35">
        <v>182</v>
      </c>
      <c r="G14" s="33">
        <f t="shared" si="1"/>
        <v>86.7</v>
      </c>
    </row>
    <row r="15" spans="1:7" ht="19.5" thickBot="1">
      <c r="A15" s="30" t="s">
        <v>35</v>
      </c>
      <c r="B15" s="36">
        <v>933</v>
      </c>
      <c r="C15" s="37">
        <v>866</v>
      </c>
      <c r="D15" s="38">
        <f t="shared" si="0"/>
        <v>92.8</v>
      </c>
      <c r="E15" s="36">
        <v>99</v>
      </c>
      <c r="F15" s="37">
        <v>115</v>
      </c>
      <c r="G15" s="39">
        <f t="shared" si="1"/>
        <v>116.2</v>
      </c>
    </row>
    <row r="16" spans="1:7">
      <c r="A16" s="7"/>
      <c r="B16" s="7"/>
      <c r="C16" s="7"/>
      <c r="D16" s="7"/>
      <c r="E16" s="7"/>
      <c r="F16" s="7"/>
    </row>
    <row r="17" spans="1:6">
      <c r="A17" s="7"/>
      <c r="B17" s="7"/>
      <c r="C17" s="7"/>
      <c r="D17" s="7"/>
      <c r="E17" s="7"/>
      <c r="F17" s="7"/>
    </row>
  </sheetData>
  <mergeCells count="6">
    <mergeCell ref="A1:G1"/>
    <mergeCell ref="A2:G2"/>
    <mergeCell ref="A4:A5"/>
    <mergeCell ref="B4:D4"/>
    <mergeCell ref="E4:G4"/>
    <mergeCell ref="A3:G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workbookViewId="0">
      <selection activeCell="D50" sqref="D50"/>
    </sheetView>
  </sheetViews>
  <sheetFormatPr defaultRowHeight="15"/>
  <cols>
    <col min="1" max="1" width="25.42578125" style="41" customWidth="1"/>
    <col min="2" max="2" width="10" style="42" customWidth="1"/>
    <col min="3" max="3" width="13" style="42" customWidth="1"/>
    <col min="4" max="5" width="12.42578125" style="42" customWidth="1"/>
    <col min="6" max="6" width="16.42578125" style="42" customWidth="1"/>
  </cols>
  <sheetData>
    <row r="1" spans="1:6" ht="20.25">
      <c r="A1" s="163" t="s">
        <v>36</v>
      </c>
      <c r="B1" s="163"/>
      <c r="C1" s="163"/>
      <c r="D1" s="163"/>
      <c r="E1" s="163"/>
      <c r="F1" s="163"/>
    </row>
    <row r="2" spans="1:6" ht="20.25">
      <c r="A2" s="40"/>
      <c r="B2" s="163" t="s">
        <v>37</v>
      </c>
      <c r="C2" s="163"/>
      <c r="D2" s="163"/>
      <c r="E2" s="40"/>
      <c r="F2" s="40"/>
    </row>
    <row r="3" spans="1:6" ht="20.25">
      <c r="A3" s="163" t="s">
        <v>200</v>
      </c>
      <c r="B3" s="163"/>
      <c r="C3" s="163"/>
      <c r="D3" s="163"/>
      <c r="E3" s="163"/>
      <c r="F3" s="163"/>
    </row>
    <row r="4" spans="1:6" ht="21">
      <c r="A4" s="167" t="str">
        <f>'2.2'!A3:G3</f>
        <v>Черкаська область</v>
      </c>
      <c r="B4" s="168"/>
      <c r="C4" s="168"/>
      <c r="D4" s="168"/>
      <c r="E4" s="168"/>
      <c r="F4" s="168"/>
    </row>
    <row r="5" spans="1:6" ht="15.75">
      <c r="A5" s="164" t="s">
        <v>38</v>
      </c>
      <c r="B5" s="165" t="s">
        <v>39</v>
      </c>
      <c r="C5" s="165" t="s">
        <v>40</v>
      </c>
      <c r="D5" s="165" t="s">
        <v>41</v>
      </c>
      <c r="E5" s="166" t="s">
        <v>201</v>
      </c>
      <c r="F5" s="166"/>
    </row>
    <row r="6" spans="1:6">
      <c r="A6" s="164"/>
      <c r="B6" s="165"/>
      <c r="C6" s="165"/>
      <c r="D6" s="165"/>
      <c r="E6" s="165" t="s">
        <v>42</v>
      </c>
      <c r="F6" s="165" t="s">
        <v>43</v>
      </c>
    </row>
    <row r="7" spans="1:6">
      <c r="A7" s="164"/>
      <c r="B7" s="165"/>
      <c r="C7" s="165"/>
      <c r="D7" s="165"/>
      <c r="E7" s="165"/>
      <c r="F7" s="165"/>
    </row>
    <row r="8" spans="1:6">
      <c r="A8" s="43" t="s">
        <v>44</v>
      </c>
      <c r="B8" s="44">
        <v>1</v>
      </c>
      <c r="C8" s="44">
        <v>3</v>
      </c>
      <c r="D8" s="44">
        <v>4</v>
      </c>
      <c r="E8" s="44">
        <v>5</v>
      </c>
      <c r="F8" s="44">
        <v>6</v>
      </c>
    </row>
    <row r="9" spans="1:6" ht="15.75">
      <c r="A9" s="45" t="s">
        <v>113</v>
      </c>
      <c r="B9" s="47">
        <v>340</v>
      </c>
      <c r="C9" s="47">
        <v>2514</v>
      </c>
      <c r="D9" s="47">
        <f t="shared" ref="D9:D58" si="0">B9-C9</f>
        <v>-2174</v>
      </c>
      <c r="E9" s="47">
        <v>25</v>
      </c>
      <c r="F9" s="47">
        <v>4198</v>
      </c>
    </row>
    <row r="10" spans="1:6" ht="36" customHeight="1">
      <c r="A10" s="45" t="s">
        <v>112</v>
      </c>
      <c r="B10" s="47">
        <v>313</v>
      </c>
      <c r="C10" s="47">
        <v>1575</v>
      </c>
      <c r="D10" s="47">
        <f t="shared" si="0"/>
        <v>-1262</v>
      </c>
      <c r="E10" s="47">
        <v>47</v>
      </c>
      <c r="F10" s="47">
        <v>4904</v>
      </c>
    </row>
    <row r="11" spans="1:6" ht="33" customHeight="1">
      <c r="A11" s="45" t="s">
        <v>115</v>
      </c>
      <c r="B11" s="47">
        <v>166</v>
      </c>
      <c r="C11" s="47">
        <v>828</v>
      </c>
      <c r="D11" s="47">
        <f t="shared" si="0"/>
        <v>-662</v>
      </c>
      <c r="E11" s="47">
        <v>16</v>
      </c>
      <c r="F11" s="47">
        <v>3959</v>
      </c>
    </row>
    <row r="12" spans="1:6" ht="15.75">
      <c r="A12" s="45" t="s">
        <v>114</v>
      </c>
      <c r="B12" s="47">
        <v>159</v>
      </c>
      <c r="C12" s="47">
        <v>487</v>
      </c>
      <c r="D12" s="47">
        <f t="shared" si="0"/>
        <v>-328</v>
      </c>
      <c r="E12" s="47">
        <v>18</v>
      </c>
      <c r="F12" s="47">
        <v>4516</v>
      </c>
    </row>
    <row r="13" spans="1:6" ht="15.75">
      <c r="A13" s="45" t="s">
        <v>116</v>
      </c>
      <c r="B13" s="47">
        <v>121</v>
      </c>
      <c r="C13" s="47">
        <v>107</v>
      </c>
      <c r="D13" s="47">
        <f t="shared" si="0"/>
        <v>14</v>
      </c>
      <c r="E13" s="47">
        <v>43</v>
      </c>
      <c r="F13" s="47">
        <v>4939</v>
      </c>
    </row>
    <row r="14" spans="1:6" ht="15.75">
      <c r="A14" s="45" t="s">
        <v>117</v>
      </c>
      <c r="B14" s="47">
        <v>112</v>
      </c>
      <c r="C14" s="47">
        <v>610</v>
      </c>
      <c r="D14" s="47">
        <f t="shared" si="0"/>
        <v>-498</v>
      </c>
      <c r="E14" s="47">
        <v>12</v>
      </c>
      <c r="F14" s="47">
        <v>4439</v>
      </c>
    </row>
    <row r="15" spans="1:6" ht="31.5">
      <c r="A15" s="45" t="s">
        <v>118</v>
      </c>
      <c r="B15" s="47">
        <v>103</v>
      </c>
      <c r="C15" s="47">
        <v>607</v>
      </c>
      <c r="D15" s="47">
        <f t="shared" si="0"/>
        <v>-504</v>
      </c>
      <c r="E15" s="47">
        <v>21</v>
      </c>
      <c r="F15" s="47">
        <v>3788</v>
      </c>
    </row>
    <row r="16" spans="1:6" ht="15.75">
      <c r="A16" s="45" t="s">
        <v>122</v>
      </c>
      <c r="B16" s="47">
        <v>97</v>
      </c>
      <c r="C16" s="47">
        <v>299</v>
      </c>
      <c r="D16" s="47">
        <f t="shared" si="0"/>
        <v>-202</v>
      </c>
      <c r="E16" s="47">
        <v>24</v>
      </c>
      <c r="F16" s="47">
        <v>4840</v>
      </c>
    </row>
    <row r="17" spans="1:6" ht="15.75">
      <c r="A17" s="45" t="s">
        <v>119</v>
      </c>
      <c r="B17" s="47">
        <v>86</v>
      </c>
      <c r="C17" s="47">
        <v>511</v>
      </c>
      <c r="D17" s="47">
        <f t="shared" si="0"/>
        <v>-425</v>
      </c>
      <c r="E17" s="47">
        <v>17</v>
      </c>
      <c r="F17" s="47">
        <v>4272</v>
      </c>
    </row>
    <row r="18" spans="1:6" ht="31.5">
      <c r="A18" s="45" t="s">
        <v>120</v>
      </c>
      <c r="B18" s="47">
        <v>85</v>
      </c>
      <c r="C18" s="47">
        <v>334</v>
      </c>
      <c r="D18" s="47">
        <f t="shared" si="0"/>
        <v>-249</v>
      </c>
      <c r="E18" s="47">
        <v>14</v>
      </c>
      <c r="F18" s="47">
        <v>3775</v>
      </c>
    </row>
    <row r="19" spans="1:6" ht="15.75">
      <c r="A19" s="45" t="s">
        <v>121</v>
      </c>
      <c r="B19" s="47">
        <v>81</v>
      </c>
      <c r="C19" s="47">
        <v>140</v>
      </c>
      <c r="D19" s="47">
        <f t="shared" si="0"/>
        <v>-59</v>
      </c>
      <c r="E19" s="47">
        <v>21</v>
      </c>
      <c r="F19" s="47">
        <v>5313</v>
      </c>
    </row>
    <row r="20" spans="1:6" ht="15.75">
      <c r="A20" s="45" t="s">
        <v>132</v>
      </c>
      <c r="B20" s="47">
        <v>67</v>
      </c>
      <c r="C20" s="47">
        <v>78</v>
      </c>
      <c r="D20" s="47">
        <f t="shared" si="0"/>
        <v>-11</v>
      </c>
      <c r="E20" s="47">
        <v>4</v>
      </c>
      <c r="F20" s="47">
        <v>4528</v>
      </c>
    </row>
    <row r="21" spans="1:6" ht="15.75">
      <c r="A21" s="45" t="s">
        <v>124</v>
      </c>
      <c r="B21" s="47">
        <v>67</v>
      </c>
      <c r="C21" s="47">
        <v>308</v>
      </c>
      <c r="D21" s="47">
        <f t="shared" si="0"/>
        <v>-241</v>
      </c>
      <c r="E21" s="47">
        <v>7</v>
      </c>
      <c r="F21" s="47">
        <v>4035</v>
      </c>
    </row>
    <row r="22" spans="1:6" ht="15.75">
      <c r="A22" s="45" t="s">
        <v>123</v>
      </c>
      <c r="B22" s="47">
        <v>67</v>
      </c>
      <c r="C22" s="47">
        <v>302</v>
      </c>
      <c r="D22" s="47">
        <f t="shared" si="0"/>
        <v>-235</v>
      </c>
      <c r="E22" s="47">
        <v>2</v>
      </c>
      <c r="F22" s="47">
        <v>3723</v>
      </c>
    </row>
    <row r="23" spans="1:6" ht="63">
      <c r="A23" s="45" t="s">
        <v>160</v>
      </c>
      <c r="B23" s="47">
        <v>61</v>
      </c>
      <c r="C23" s="47">
        <v>1238</v>
      </c>
      <c r="D23" s="47">
        <f t="shared" si="0"/>
        <v>-1177</v>
      </c>
      <c r="E23" s="47">
        <v>14</v>
      </c>
      <c r="F23" s="47">
        <v>4523</v>
      </c>
    </row>
    <row r="24" spans="1:6" ht="94.5">
      <c r="A24" s="45" t="s">
        <v>127</v>
      </c>
      <c r="B24" s="47">
        <v>60</v>
      </c>
      <c r="C24" s="47">
        <v>123</v>
      </c>
      <c r="D24" s="47">
        <f t="shared" si="0"/>
        <v>-63</v>
      </c>
      <c r="E24" s="47">
        <v>15</v>
      </c>
      <c r="F24" s="47">
        <v>3723</v>
      </c>
    </row>
    <row r="25" spans="1:6" ht="31.5">
      <c r="A25" s="45" t="s">
        <v>125</v>
      </c>
      <c r="B25" s="47">
        <v>57</v>
      </c>
      <c r="C25" s="47">
        <v>130</v>
      </c>
      <c r="D25" s="47">
        <f t="shared" si="0"/>
        <v>-73</v>
      </c>
      <c r="E25" s="47">
        <v>9</v>
      </c>
      <c r="F25" s="47">
        <v>5337</v>
      </c>
    </row>
    <row r="26" spans="1:6" ht="15.75">
      <c r="A26" s="45" t="s">
        <v>129</v>
      </c>
      <c r="B26" s="47">
        <v>56</v>
      </c>
      <c r="C26" s="47">
        <v>135</v>
      </c>
      <c r="D26" s="47">
        <f t="shared" si="0"/>
        <v>-79</v>
      </c>
      <c r="E26" s="47">
        <v>9</v>
      </c>
      <c r="F26" s="47">
        <v>3961</v>
      </c>
    </row>
    <row r="27" spans="1:6" ht="31.5">
      <c r="A27" s="45" t="s">
        <v>139</v>
      </c>
      <c r="B27" s="47">
        <v>54</v>
      </c>
      <c r="C27" s="47">
        <v>56</v>
      </c>
      <c r="D27" s="47">
        <f t="shared" si="0"/>
        <v>-2</v>
      </c>
      <c r="E27" s="47">
        <v>6</v>
      </c>
      <c r="F27" s="47">
        <v>3900</v>
      </c>
    </row>
    <row r="28" spans="1:6" ht="15.75">
      <c r="A28" s="45" t="s">
        <v>126</v>
      </c>
      <c r="B28" s="47">
        <v>52</v>
      </c>
      <c r="C28" s="47">
        <v>119</v>
      </c>
      <c r="D28" s="47">
        <f t="shared" si="0"/>
        <v>-67</v>
      </c>
      <c r="E28" s="47">
        <v>11</v>
      </c>
      <c r="F28" s="47">
        <v>4788</v>
      </c>
    </row>
    <row r="29" spans="1:6" ht="31.5">
      <c r="A29" s="45" t="s">
        <v>130</v>
      </c>
      <c r="B29" s="47">
        <v>51</v>
      </c>
      <c r="C29" s="47">
        <v>187</v>
      </c>
      <c r="D29" s="47">
        <f t="shared" si="0"/>
        <v>-136</v>
      </c>
      <c r="E29" s="47">
        <v>9</v>
      </c>
      <c r="F29" s="47">
        <v>4172</v>
      </c>
    </row>
    <row r="30" spans="1:6" ht="63">
      <c r="A30" s="45" t="s">
        <v>131</v>
      </c>
      <c r="B30" s="47">
        <v>50</v>
      </c>
      <c r="C30" s="47">
        <v>61</v>
      </c>
      <c r="D30" s="47">
        <f t="shared" si="0"/>
        <v>-11</v>
      </c>
      <c r="E30" s="47">
        <v>22</v>
      </c>
      <c r="F30" s="47">
        <v>5237</v>
      </c>
    </row>
    <row r="31" spans="1:6" ht="15.75">
      <c r="A31" s="45" t="s">
        <v>154</v>
      </c>
      <c r="B31" s="47">
        <v>45</v>
      </c>
      <c r="C31" s="47">
        <v>106</v>
      </c>
      <c r="D31" s="47">
        <f t="shared" si="0"/>
        <v>-61</v>
      </c>
      <c r="E31" s="47">
        <v>2</v>
      </c>
      <c r="F31" s="47">
        <v>3723</v>
      </c>
    </row>
    <row r="32" spans="1:6" ht="15.75">
      <c r="A32" s="45" t="s">
        <v>138</v>
      </c>
      <c r="B32" s="47">
        <v>43</v>
      </c>
      <c r="C32" s="47">
        <v>723</v>
      </c>
      <c r="D32" s="47">
        <f t="shared" si="0"/>
        <v>-680</v>
      </c>
      <c r="E32" s="47">
        <v>9</v>
      </c>
      <c r="F32" s="47">
        <v>4272</v>
      </c>
    </row>
    <row r="33" spans="1:6" ht="15.75">
      <c r="A33" s="45" t="s">
        <v>140</v>
      </c>
      <c r="B33" s="47">
        <v>42</v>
      </c>
      <c r="C33" s="47">
        <v>161</v>
      </c>
      <c r="D33" s="47">
        <f t="shared" si="0"/>
        <v>-119</v>
      </c>
      <c r="E33" s="47">
        <v>13</v>
      </c>
      <c r="F33" s="47">
        <v>5355</v>
      </c>
    </row>
    <row r="34" spans="1:6" ht="47.25">
      <c r="A34" s="45" t="s">
        <v>169</v>
      </c>
      <c r="B34" s="47">
        <v>38</v>
      </c>
      <c r="C34" s="47">
        <v>0</v>
      </c>
      <c r="D34" s="47">
        <f t="shared" si="0"/>
        <v>38</v>
      </c>
      <c r="E34" s="47">
        <v>35</v>
      </c>
      <c r="F34" s="47">
        <v>5718</v>
      </c>
    </row>
    <row r="35" spans="1:6" ht="31.5">
      <c r="A35" s="45" t="s">
        <v>135</v>
      </c>
      <c r="B35" s="47">
        <v>37</v>
      </c>
      <c r="C35" s="47">
        <v>217</v>
      </c>
      <c r="D35" s="47">
        <f t="shared" si="0"/>
        <v>-180</v>
      </c>
      <c r="E35" s="47">
        <v>7</v>
      </c>
      <c r="F35" s="47">
        <v>4300</v>
      </c>
    </row>
    <row r="36" spans="1:6" ht="15.75">
      <c r="A36" s="45" t="s">
        <v>133</v>
      </c>
      <c r="B36" s="47">
        <v>36</v>
      </c>
      <c r="C36" s="47">
        <v>53</v>
      </c>
      <c r="D36" s="47">
        <f t="shared" si="0"/>
        <v>-17</v>
      </c>
      <c r="E36" s="47">
        <v>5</v>
      </c>
      <c r="F36" s="47">
        <v>3728</v>
      </c>
    </row>
    <row r="37" spans="1:6" ht="15.75">
      <c r="A37" s="45" t="s">
        <v>128</v>
      </c>
      <c r="B37" s="47">
        <v>33</v>
      </c>
      <c r="C37" s="47">
        <v>31</v>
      </c>
      <c r="D37" s="47">
        <f t="shared" si="0"/>
        <v>2</v>
      </c>
      <c r="E37" s="47">
        <v>4</v>
      </c>
      <c r="F37" s="47">
        <v>5555</v>
      </c>
    </row>
    <row r="38" spans="1:6" ht="15.75">
      <c r="A38" s="45" t="s">
        <v>134</v>
      </c>
      <c r="B38" s="47">
        <v>33</v>
      </c>
      <c r="C38" s="47">
        <v>79</v>
      </c>
      <c r="D38" s="47">
        <f t="shared" si="0"/>
        <v>-46</v>
      </c>
      <c r="E38" s="47">
        <v>10</v>
      </c>
      <c r="F38" s="47">
        <v>6012</v>
      </c>
    </row>
    <row r="39" spans="1:6" ht="47.25">
      <c r="A39" s="45" t="s">
        <v>136</v>
      </c>
      <c r="B39" s="47">
        <v>28</v>
      </c>
      <c r="C39" s="47">
        <v>96</v>
      </c>
      <c r="D39" s="47">
        <f t="shared" si="0"/>
        <v>-68</v>
      </c>
      <c r="E39" s="47">
        <v>1</v>
      </c>
      <c r="F39" s="47">
        <v>3723</v>
      </c>
    </row>
    <row r="40" spans="1:6" ht="15.75">
      <c r="A40" s="45" t="s">
        <v>142</v>
      </c>
      <c r="B40" s="47">
        <v>27</v>
      </c>
      <c r="C40" s="47">
        <v>115</v>
      </c>
      <c r="D40" s="47">
        <f t="shared" si="0"/>
        <v>-88</v>
      </c>
      <c r="E40" s="47">
        <v>7</v>
      </c>
      <c r="F40" s="47">
        <v>5029</v>
      </c>
    </row>
    <row r="41" spans="1:6" ht="15.75">
      <c r="A41" s="45" t="s">
        <v>137</v>
      </c>
      <c r="B41" s="47">
        <v>27</v>
      </c>
      <c r="C41" s="47">
        <v>71</v>
      </c>
      <c r="D41" s="47">
        <f t="shared" si="0"/>
        <v>-44</v>
      </c>
      <c r="E41" s="47">
        <v>5</v>
      </c>
      <c r="F41" s="47">
        <v>3853</v>
      </c>
    </row>
    <row r="42" spans="1:6" ht="31.5">
      <c r="A42" s="45" t="s">
        <v>146</v>
      </c>
      <c r="B42" s="47">
        <v>25</v>
      </c>
      <c r="C42" s="47">
        <v>127</v>
      </c>
      <c r="D42" s="47">
        <f t="shared" si="0"/>
        <v>-102</v>
      </c>
      <c r="E42" s="47">
        <v>4</v>
      </c>
      <c r="F42" s="47">
        <v>3917</v>
      </c>
    </row>
    <row r="43" spans="1:6" ht="31.5">
      <c r="A43" s="45" t="s">
        <v>141</v>
      </c>
      <c r="B43" s="47">
        <v>24</v>
      </c>
      <c r="C43" s="47">
        <v>79</v>
      </c>
      <c r="D43" s="47">
        <f t="shared" si="0"/>
        <v>-55</v>
      </c>
      <c r="E43" s="47">
        <v>8</v>
      </c>
      <c r="F43" s="47">
        <v>3886</v>
      </c>
    </row>
    <row r="44" spans="1:6" ht="15.75">
      <c r="A44" s="45" t="s">
        <v>149</v>
      </c>
      <c r="B44" s="47">
        <v>21</v>
      </c>
      <c r="C44" s="47">
        <v>132</v>
      </c>
      <c r="D44" s="47">
        <f t="shared" si="0"/>
        <v>-111</v>
      </c>
      <c r="E44" s="47">
        <v>2</v>
      </c>
      <c r="F44" s="47">
        <v>4800</v>
      </c>
    </row>
    <row r="45" spans="1:6" ht="51.75" customHeight="1">
      <c r="A45" s="45" t="s">
        <v>157</v>
      </c>
      <c r="B45" s="47">
        <v>21</v>
      </c>
      <c r="C45" s="47">
        <v>60</v>
      </c>
      <c r="D45" s="47">
        <f t="shared" si="0"/>
        <v>-39</v>
      </c>
      <c r="E45" s="47">
        <v>5</v>
      </c>
      <c r="F45" s="47">
        <v>3723</v>
      </c>
    </row>
    <row r="46" spans="1:6" ht="15.75">
      <c r="A46" s="45" t="s">
        <v>151</v>
      </c>
      <c r="B46" s="47">
        <v>21</v>
      </c>
      <c r="C46" s="47">
        <v>37</v>
      </c>
      <c r="D46" s="47">
        <f t="shared" si="0"/>
        <v>-16</v>
      </c>
      <c r="E46" s="47">
        <v>3</v>
      </c>
      <c r="F46" s="47">
        <v>4617</v>
      </c>
    </row>
    <row r="47" spans="1:6" ht="31.5">
      <c r="A47" s="45" t="s">
        <v>182</v>
      </c>
      <c r="B47" s="47">
        <v>20</v>
      </c>
      <c r="C47" s="47">
        <v>122</v>
      </c>
      <c r="D47" s="47">
        <f t="shared" si="0"/>
        <v>-102</v>
      </c>
      <c r="E47" s="47">
        <v>0</v>
      </c>
      <c r="F47" s="47">
        <v>0</v>
      </c>
    </row>
    <row r="48" spans="1:6" ht="31.5">
      <c r="A48" s="45" t="s">
        <v>195</v>
      </c>
      <c r="B48" s="47">
        <v>20</v>
      </c>
      <c r="C48" s="47">
        <v>134</v>
      </c>
      <c r="D48" s="47">
        <f t="shared" si="0"/>
        <v>-114</v>
      </c>
      <c r="E48" s="47">
        <v>0</v>
      </c>
      <c r="F48" s="47">
        <v>0</v>
      </c>
    </row>
    <row r="49" spans="1:6" ht="15.75">
      <c r="A49" s="45" t="s">
        <v>202</v>
      </c>
      <c r="B49" s="47">
        <v>20</v>
      </c>
      <c r="C49" s="47">
        <v>68</v>
      </c>
      <c r="D49" s="47">
        <f t="shared" si="0"/>
        <v>-48</v>
      </c>
      <c r="E49" s="47">
        <v>1</v>
      </c>
      <c r="F49" s="47">
        <v>4000</v>
      </c>
    </row>
    <row r="50" spans="1:6" ht="15.75">
      <c r="A50" s="45" t="s">
        <v>179</v>
      </c>
      <c r="B50" s="47">
        <v>19</v>
      </c>
      <c r="C50" s="47">
        <v>46</v>
      </c>
      <c r="D50" s="47">
        <f t="shared" si="0"/>
        <v>-27</v>
      </c>
      <c r="E50" s="47">
        <v>4</v>
      </c>
      <c r="F50" s="47">
        <v>4580</v>
      </c>
    </row>
    <row r="51" spans="1:6" ht="31.5">
      <c r="A51" s="45" t="s">
        <v>156</v>
      </c>
      <c r="B51" s="47">
        <v>19</v>
      </c>
      <c r="C51" s="47">
        <v>92</v>
      </c>
      <c r="D51" s="47">
        <f t="shared" si="0"/>
        <v>-73</v>
      </c>
      <c r="E51" s="47">
        <v>0</v>
      </c>
      <c r="F51" s="47">
        <v>0</v>
      </c>
    </row>
    <row r="52" spans="1:6" ht="15.75">
      <c r="A52" s="45" t="s">
        <v>147</v>
      </c>
      <c r="B52" s="47">
        <v>18</v>
      </c>
      <c r="C52" s="47">
        <v>86</v>
      </c>
      <c r="D52" s="47">
        <f t="shared" si="0"/>
        <v>-68</v>
      </c>
      <c r="E52" s="47">
        <v>2</v>
      </c>
      <c r="F52" s="47">
        <v>3862</v>
      </c>
    </row>
    <row r="53" spans="1:6" ht="47.25">
      <c r="A53" s="46" t="s">
        <v>191</v>
      </c>
      <c r="B53" s="47">
        <v>18</v>
      </c>
      <c r="C53" s="47">
        <v>33</v>
      </c>
      <c r="D53" s="47">
        <f>B53-C53</f>
        <v>-15</v>
      </c>
      <c r="E53" s="47">
        <v>11</v>
      </c>
      <c r="F53" s="47">
        <v>4914</v>
      </c>
    </row>
    <row r="54" spans="1:6" ht="31.5">
      <c r="A54" s="45" t="s">
        <v>159</v>
      </c>
      <c r="B54" s="47">
        <v>18</v>
      </c>
      <c r="C54" s="47">
        <v>12</v>
      </c>
      <c r="D54" s="47">
        <f t="shared" si="0"/>
        <v>6</v>
      </c>
      <c r="E54" s="47">
        <v>8</v>
      </c>
      <c r="F54" s="47">
        <v>3733</v>
      </c>
    </row>
    <row r="55" spans="1:6" ht="14.25" customHeight="1">
      <c r="A55" s="45" t="s">
        <v>148</v>
      </c>
      <c r="B55" s="47">
        <v>18</v>
      </c>
      <c r="C55" s="47">
        <v>45</v>
      </c>
      <c r="D55" s="47">
        <f t="shared" si="0"/>
        <v>-27</v>
      </c>
      <c r="E55" s="47">
        <v>6</v>
      </c>
      <c r="F55" s="47">
        <v>3847</v>
      </c>
    </row>
    <row r="56" spans="1:6" ht="15.75">
      <c r="A56" s="45" t="s">
        <v>168</v>
      </c>
      <c r="B56" s="47">
        <v>17</v>
      </c>
      <c r="C56" s="47">
        <v>48</v>
      </c>
      <c r="D56" s="47">
        <f t="shared" si="0"/>
        <v>-31</v>
      </c>
      <c r="E56" s="47">
        <v>6</v>
      </c>
      <c r="F56" s="47">
        <v>5366</v>
      </c>
    </row>
    <row r="57" spans="1:6" ht="15.75">
      <c r="A57" s="45" t="s">
        <v>178</v>
      </c>
      <c r="B57" s="47">
        <v>17</v>
      </c>
      <c r="C57" s="47">
        <v>99</v>
      </c>
      <c r="D57" s="47">
        <f t="shared" si="0"/>
        <v>-82</v>
      </c>
      <c r="E57" s="47">
        <v>1</v>
      </c>
      <c r="F57" s="47">
        <v>5000</v>
      </c>
    </row>
    <row r="58" spans="1:6" ht="15.75">
      <c r="A58" s="45" t="s">
        <v>194</v>
      </c>
      <c r="B58" s="47">
        <v>17</v>
      </c>
      <c r="C58" s="47">
        <v>71</v>
      </c>
      <c r="D58" s="47">
        <f t="shared" si="0"/>
        <v>-54</v>
      </c>
      <c r="E58" s="47">
        <v>9</v>
      </c>
      <c r="F58" s="47">
        <v>6458</v>
      </c>
    </row>
  </sheetData>
  <mergeCells count="11">
    <mergeCell ref="A3:F3"/>
    <mergeCell ref="A1:F1"/>
    <mergeCell ref="B2:D2"/>
    <mergeCell ref="A5:A7"/>
    <mergeCell ref="B5:B7"/>
    <mergeCell ref="C5:C7"/>
    <mergeCell ref="D5:D7"/>
    <mergeCell ref="E5:F5"/>
    <mergeCell ref="E6:E7"/>
    <mergeCell ref="F6:F7"/>
    <mergeCell ref="A4:F4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9"/>
  <sheetViews>
    <sheetView workbookViewId="0">
      <selection activeCell="F103" sqref="F103"/>
    </sheetView>
  </sheetViews>
  <sheetFormatPr defaultRowHeight="15"/>
  <cols>
    <col min="1" max="1" width="33.5703125" style="42" customWidth="1"/>
    <col min="2" max="2" width="11.140625" style="42" customWidth="1"/>
    <col min="3" max="3" width="14" style="48" customWidth="1"/>
    <col min="4" max="4" width="15.42578125" style="48" customWidth="1"/>
    <col min="5" max="5" width="15.28515625" style="48" customWidth="1"/>
    <col min="6" max="6" width="17.5703125" style="48" customWidth="1"/>
  </cols>
  <sheetData>
    <row r="1" spans="1:6" ht="20.25">
      <c r="A1" s="163" t="s">
        <v>36</v>
      </c>
      <c r="B1" s="163"/>
      <c r="C1" s="163"/>
      <c r="D1" s="163"/>
      <c r="E1" s="163"/>
      <c r="F1" s="163"/>
    </row>
    <row r="2" spans="1:6" ht="20.25">
      <c r="A2" s="171" t="s">
        <v>233</v>
      </c>
      <c r="B2" s="171"/>
      <c r="C2" s="171"/>
      <c r="D2" s="171"/>
      <c r="E2" s="171"/>
      <c r="F2" s="171"/>
    </row>
    <row r="3" spans="1:6" ht="20.25">
      <c r="A3" s="175" t="s">
        <v>57</v>
      </c>
      <c r="B3" s="175"/>
      <c r="C3" s="175"/>
      <c r="D3" s="175"/>
      <c r="E3" s="175"/>
      <c r="F3" s="175"/>
    </row>
    <row r="4" spans="1:6" ht="21">
      <c r="A4" s="170" t="str">
        <f>'2,3'!A4:F4</f>
        <v>Черкаська область</v>
      </c>
      <c r="B4" s="168"/>
      <c r="C4" s="168"/>
      <c r="D4" s="168"/>
      <c r="E4" s="168"/>
      <c r="F4" s="168"/>
    </row>
    <row r="5" spans="1:6" ht="15.75">
      <c r="A5" s="164" t="s">
        <v>38</v>
      </c>
      <c r="B5" s="165" t="s">
        <v>39</v>
      </c>
      <c r="C5" s="165" t="s">
        <v>40</v>
      </c>
      <c r="D5" s="165" t="s">
        <v>41</v>
      </c>
      <c r="E5" s="166" t="s">
        <v>201</v>
      </c>
      <c r="F5" s="166"/>
    </row>
    <row r="6" spans="1:6">
      <c r="A6" s="164"/>
      <c r="B6" s="165"/>
      <c r="C6" s="165"/>
      <c r="D6" s="165"/>
      <c r="E6" s="176" t="s">
        <v>196</v>
      </c>
      <c r="F6" s="177" t="s">
        <v>197</v>
      </c>
    </row>
    <row r="7" spans="1:6" ht="30" customHeight="1">
      <c r="A7" s="164"/>
      <c r="B7" s="165"/>
      <c r="C7" s="165"/>
      <c r="D7" s="165"/>
      <c r="E7" s="176"/>
      <c r="F7" s="177"/>
    </row>
    <row r="8" spans="1:6">
      <c r="A8" s="44" t="s">
        <v>58</v>
      </c>
      <c r="B8" s="44">
        <v>1</v>
      </c>
      <c r="C8" s="49">
        <v>2</v>
      </c>
      <c r="D8" s="49">
        <v>4</v>
      </c>
      <c r="E8" s="49">
        <v>4</v>
      </c>
      <c r="F8" s="49">
        <v>5</v>
      </c>
    </row>
    <row r="9" spans="1:6" ht="18.75">
      <c r="A9" s="169" t="s">
        <v>59</v>
      </c>
      <c r="B9" s="169"/>
      <c r="C9" s="169"/>
      <c r="D9" s="169"/>
      <c r="E9" s="169"/>
      <c r="F9" s="169"/>
    </row>
    <row r="10" spans="1:6" ht="15.75">
      <c r="A10" s="50" t="s">
        <v>130</v>
      </c>
      <c r="B10" s="55">
        <v>51</v>
      </c>
      <c r="C10" s="55">
        <v>187</v>
      </c>
      <c r="D10" s="47">
        <f>B10-C10</f>
        <v>-136</v>
      </c>
      <c r="E10" s="55">
        <v>9</v>
      </c>
      <c r="F10" s="47">
        <v>4172</v>
      </c>
    </row>
    <row r="11" spans="1:6" ht="15.75">
      <c r="A11" s="51" t="s">
        <v>149</v>
      </c>
      <c r="B11" s="55">
        <v>21</v>
      </c>
      <c r="C11" s="47">
        <v>132</v>
      </c>
      <c r="D11" s="47">
        <f>B11-C11</f>
        <v>-111</v>
      </c>
      <c r="E11" s="47">
        <v>2</v>
      </c>
      <c r="F11" s="47">
        <v>4800</v>
      </c>
    </row>
    <row r="12" spans="1:6" ht="31.5">
      <c r="A12" s="51" t="s">
        <v>152</v>
      </c>
      <c r="B12" s="55">
        <v>16</v>
      </c>
      <c r="C12" s="47">
        <v>203</v>
      </c>
      <c r="D12" s="47">
        <f t="shared" ref="D12:D20" si="0">B12-C12</f>
        <v>-187</v>
      </c>
      <c r="E12" s="47">
        <v>0</v>
      </c>
      <c r="F12" s="47">
        <v>0</v>
      </c>
    </row>
    <row r="13" spans="1:6" ht="15.75">
      <c r="A13" s="51" t="s">
        <v>166</v>
      </c>
      <c r="B13" s="55">
        <v>15</v>
      </c>
      <c r="C13" s="47">
        <v>104</v>
      </c>
      <c r="D13" s="47">
        <f t="shared" si="0"/>
        <v>-89</v>
      </c>
      <c r="E13" s="47">
        <v>1</v>
      </c>
      <c r="F13" s="47">
        <v>5300</v>
      </c>
    </row>
    <row r="14" spans="1:6" ht="15.75">
      <c r="A14" s="51" t="s">
        <v>165</v>
      </c>
      <c r="B14" s="55">
        <v>14</v>
      </c>
      <c r="C14" s="47">
        <v>12</v>
      </c>
      <c r="D14" s="47">
        <f t="shared" si="0"/>
        <v>2</v>
      </c>
      <c r="E14" s="47">
        <v>2</v>
      </c>
      <c r="F14" s="47">
        <v>3762</v>
      </c>
    </row>
    <row r="15" spans="1:6" ht="15.75">
      <c r="A15" s="51" t="s">
        <v>164</v>
      </c>
      <c r="B15" s="55">
        <v>13</v>
      </c>
      <c r="C15" s="47">
        <v>44</v>
      </c>
      <c r="D15" s="47">
        <f t="shared" si="0"/>
        <v>-31</v>
      </c>
      <c r="E15" s="47">
        <v>1</v>
      </c>
      <c r="F15" s="47">
        <v>6026</v>
      </c>
    </row>
    <row r="16" spans="1:6" ht="15.75">
      <c r="A16" s="52" t="s">
        <v>162</v>
      </c>
      <c r="B16" s="55">
        <v>12</v>
      </c>
      <c r="C16" s="47">
        <v>75</v>
      </c>
      <c r="D16" s="47">
        <f t="shared" si="0"/>
        <v>-63</v>
      </c>
      <c r="E16" s="47">
        <v>2</v>
      </c>
      <c r="F16" s="47">
        <v>7750</v>
      </c>
    </row>
    <row r="17" spans="1:6" ht="15.75">
      <c r="A17" s="52" t="s">
        <v>234</v>
      </c>
      <c r="B17" s="55">
        <v>11</v>
      </c>
      <c r="C17" s="47">
        <v>94</v>
      </c>
      <c r="D17" s="47">
        <f t="shared" si="0"/>
        <v>-83</v>
      </c>
      <c r="E17" s="47">
        <v>1</v>
      </c>
      <c r="F17" s="47">
        <v>5800</v>
      </c>
    </row>
    <row r="18" spans="1:6" ht="15.75">
      <c r="A18" s="52" t="s">
        <v>235</v>
      </c>
      <c r="B18" s="55">
        <v>10</v>
      </c>
      <c r="C18" s="47">
        <v>61</v>
      </c>
      <c r="D18" s="47">
        <f t="shared" si="0"/>
        <v>-51</v>
      </c>
      <c r="E18" s="47">
        <v>1</v>
      </c>
      <c r="F18" s="47">
        <v>6000</v>
      </c>
    </row>
    <row r="19" spans="1:6" ht="63">
      <c r="A19" s="52" t="s">
        <v>163</v>
      </c>
      <c r="B19" s="55">
        <v>8</v>
      </c>
      <c r="C19" s="47">
        <v>11</v>
      </c>
      <c r="D19" s="47">
        <f t="shared" si="0"/>
        <v>-3</v>
      </c>
      <c r="E19" s="47">
        <v>0</v>
      </c>
      <c r="F19" s="47">
        <v>0</v>
      </c>
    </row>
    <row r="20" spans="1:6" ht="15.75">
      <c r="A20" s="50" t="s">
        <v>236</v>
      </c>
      <c r="B20" s="55">
        <v>8</v>
      </c>
      <c r="C20" s="55">
        <v>8</v>
      </c>
      <c r="D20" s="47">
        <f t="shared" si="0"/>
        <v>0</v>
      </c>
      <c r="E20" s="55">
        <v>1</v>
      </c>
      <c r="F20" s="47">
        <v>6000</v>
      </c>
    </row>
    <row r="21" spans="1:6" ht="18.75">
      <c r="A21" s="169" t="s">
        <v>28</v>
      </c>
      <c r="B21" s="169"/>
      <c r="C21" s="169"/>
      <c r="D21" s="169"/>
      <c r="E21" s="169"/>
      <c r="F21" s="169"/>
    </row>
    <row r="22" spans="1:6" ht="26.25">
      <c r="A22" s="54" t="s">
        <v>169</v>
      </c>
      <c r="B22" s="56">
        <v>38</v>
      </c>
      <c r="C22" s="56">
        <v>0</v>
      </c>
      <c r="D22" s="56">
        <f>B22-C22</f>
        <v>38</v>
      </c>
      <c r="E22" s="56">
        <v>35</v>
      </c>
      <c r="F22" s="56">
        <v>5718</v>
      </c>
    </row>
    <row r="23" spans="1:6">
      <c r="A23" s="54" t="s">
        <v>135</v>
      </c>
      <c r="B23" s="56">
        <v>37</v>
      </c>
      <c r="C23" s="56">
        <v>217</v>
      </c>
      <c r="D23" s="56">
        <f t="shared" ref="D23:D37" si="1">B23-C23</f>
        <v>-180</v>
      </c>
      <c r="E23" s="56">
        <v>7</v>
      </c>
      <c r="F23" s="56">
        <v>4300</v>
      </c>
    </row>
    <row r="24" spans="1:6" ht="26.25">
      <c r="A24" s="54" t="s">
        <v>136</v>
      </c>
      <c r="B24" s="56">
        <v>28</v>
      </c>
      <c r="C24" s="56">
        <v>96</v>
      </c>
      <c r="D24" s="56">
        <f t="shared" si="1"/>
        <v>-68</v>
      </c>
      <c r="E24" s="56">
        <v>1</v>
      </c>
      <c r="F24" s="57">
        <v>3723</v>
      </c>
    </row>
    <row r="25" spans="1:6">
      <c r="A25" s="54" t="s">
        <v>142</v>
      </c>
      <c r="B25" s="56">
        <v>27</v>
      </c>
      <c r="C25" s="56">
        <v>115</v>
      </c>
      <c r="D25" s="56">
        <f t="shared" si="1"/>
        <v>-88</v>
      </c>
      <c r="E25" s="56">
        <v>7</v>
      </c>
      <c r="F25" s="56">
        <v>5030</v>
      </c>
    </row>
    <row r="26" spans="1:6">
      <c r="A26" s="54" t="s">
        <v>168</v>
      </c>
      <c r="B26" s="56">
        <v>17</v>
      </c>
      <c r="C26" s="56">
        <v>48</v>
      </c>
      <c r="D26" s="56">
        <f t="shared" si="1"/>
        <v>-31</v>
      </c>
      <c r="E26" s="56">
        <v>6</v>
      </c>
      <c r="F26" s="56">
        <v>5366</v>
      </c>
    </row>
    <row r="27" spans="1:6">
      <c r="A27" s="54" t="s">
        <v>144</v>
      </c>
      <c r="B27" s="56">
        <v>15</v>
      </c>
      <c r="C27" s="56">
        <v>29</v>
      </c>
      <c r="D27" s="56">
        <f t="shared" si="1"/>
        <v>-14</v>
      </c>
      <c r="E27" s="56">
        <v>4</v>
      </c>
      <c r="F27" s="56">
        <v>5418</v>
      </c>
    </row>
    <row r="28" spans="1:6">
      <c r="A28" s="54" t="s">
        <v>161</v>
      </c>
      <c r="B28" s="56">
        <v>15</v>
      </c>
      <c r="C28" s="56">
        <v>23</v>
      </c>
      <c r="D28" s="56">
        <f t="shared" si="1"/>
        <v>-8</v>
      </c>
      <c r="E28" s="56">
        <v>1</v>
      </c>
      <c r="F28" s="56">
        <v>7000</v>
      </c>
    </row>
    <row r="29" spans="1:6">
      <c r="A29" s="54" t="s">
        <v>171</v>
      </c>
      <c r="B29" s="56">
        <v>13</v>
      </c>
      <c r="C29" s="56">
        <v>45</v>
      </c>
      <c r="D29" s="56">
        <f t="shared" si="1"/>
        <v>-32</v>
      </c>
      <c r="E29" s="56">
        <v>1</v>
      </c>
      <c r="F29" s="56">
        <v>5500</v>
      </c>
    </row>
    <row r="30" spans="1:6">
      <c r="A30" s="54" t="s">
        <v>153</v>
      </c>
      <c r="B30" s="56">
        <v>13</v>
      </c>
      <c r="C30" s="56">
        <v>34</v>
      </c>
      <c r="D30" s="56">
        <f t="shared" si="1"/>
        <v>-21</v>
      </c>
      <c r="E30" s="56">
        <v>0</v>
      </c>
      <c r="F30" s="56">
        <v>0</v>
      </c>
    </row>
    <row r="31" spans="1:6">
      <c r="A31" s="54" t="s">
        <v>167</v>
      </c>
      <c r="B31" s="56">
        <v>12</v>
      </c>
      <c r="C31" s="56">
        <v>20</v>
      </c>
      <c r="D31" s="56">
        <f t="shared" si="1"/>
        <v>-8</v>
      </c>
      <c r="E31" s="56">
        <v>1</v>
      </c>
      <c r="F31" s="56">
        <v>3723</v>
      </c>
    </row>
    <row r="32" spans="1:6" ht="26.25">
      <c r="A32" s="54" t="s">
        <v>237</v>
      </c>
      <c r="B32" s="56">
        <v>12</v>
      </c>
      <c r="C32" s="56">
        <v>47</v>
      </c>
      <c r="D32" s="56">
        <f t="shared" si="1"/>
        <v>-35</v>
      </c>
      <c r="E32" s="56">
        <v>1</v>
      </c>
      <c r="F32" s="56">
        <v>3723</v>
      </c>
    </row>
    <row r="33" spans="1:6">
      <c r="A33" s="54" t="s">
        <v>238</v>
      </c>
      <c r="B33" s="56">
        <v>12</v>
      </c>
      <c r="C33" s="56">
        <v>10</v>
      </c>
      <c r="D33" s="56">
        <f t="shared" si="1"/>
        <v>2</v>
      </c>
      <c r="E33" s="56">
        <v>1</v>
      </c>
      <c r="F33" s="56">
        <v>4900</v>
      </c>
    </row>
    <row r="34" spans="1:6">
      <c r="A34" s="54" t="s">
        <v>170</v>
      </c>
      <c r="B34" s="56">
        <v>11</v>
      </c>
      <c r="C34" s="56">
        <v>47</v>
      </c>
      <c r="D34" s="56">
        <f t="shared" si="1"/>
        <v>-36</v>
      </c>
      <c r="E34" s="56">
        <v>2</v>
      </c>
      <c r="F34" s="56">
        <v>4860</v>
      </c>
    </row>
    <row r="35" spans="1:6">
      <c r="A35" s="54" t="s">
        <v>239</v>
      </c>
      <c r="B35" s="56">
        <v>10</v>
      </c>
      <c r="C35" s="56">
        <v>26</v>
      </c>
      <c r="D35" s="56">
        <f t="shared" si="1"/>
        <v>-16</v>
      </c>
      <c r="E35" s="56">
        <v>8</v>
      </c>
      <c r="F35" s="56">
        <v>5650</v>
      </c>
    </row>
    <row r="36" spans="1:6">
      <c r="A36" s="54" t="s">
        <v>173</v>
      </c>
      <c r="B36" s="56">
        <v>10</v>
      </c>
      <c r="C36" s="56">
        <v>40</v>
      </c>
      <c r="D36" s="56">
        <f t="shared" si="1"/>
        <v>-30</v>
      </c>
      <c r="E36" s="56">
        <v>1</v>
      </c>
      <c r="F36" s="56">
        <v>3723</v>
      </c>
    </row>
    <row r="37" spans="1:6">
      <c r="A37" s="54" t="s">
        <v>172</v>
      </c>
      <c r="B37" s="56">
        <v>9</v>
      </c>
      <c r="C37" s="56">
        <v>65</v>
      </c>
      <c r="D37" s="56">
        <f t="shared" si="1"/>
        <v>-56</v>
      </c>
      <c r="E37" s="56">
        <v>0</v>
      </c>
      <c r="F37" s="56">
        <v>0</v>
      </c>
    </row>
    <row r="38" spans="1:6" ht="21.75" customHeight="1">
      <c r="A38" s="172" t="s">
        <v>29</v>
      </c>
      <c r="B38" s="173"/>
      <c r="C38" s="173"/>
      <c r="D38" s="173"/>
      <c r="E38" s="173"/>
      <c r="F38" s="174"/>
    </row>
    <row r="39" spans="1:6" ht="15.75">
      <c r="A39" s="51" t="s">
        <v>114</v>
      </c>
      <c r="B39" s="52">
        <v>159</v>
      </c>
      <c r="C39" s="58">
        <v>487</v>
      </c>
      <c r="D39" s="58">
        <f>B39-C39</f>
        <v>-328</v>
      </c>
      <c r="E39" s="58">
        <v>18</v>
      </c>
      <c r="F39" s="59">
        <v>4516</v>
      </c>
    </row>
    <row r="40" spans="1:6" ht="15.75">
      <c r="A40" s="51" t="s">
        <v>116</v>
      </c>
      <c r="B40" s="52">
        <v>121</v>
      </c>
      <c r="C40" s="58">
        <v>107</v>
      </c>
      <c r="D40" s="58">
        <f t="shared" ref="D40:D52" si="2">B40-C40</f>
        <v>14</v>
      </c>
      <c r="E40" s="58">
        <v>43</v>
      </c>
      <c r="F40" s="59">
        <v>3736</v>
      </c>
    </row>
    <row r="41" spans="1:6" ht="15.75">
      <c r="A41" s="51" t="s">
        <v>132</v>
      </c>
      <c r="B41" s="52">
        <v>67</v>
      </c>
      <c r="C41" s="58">
        <v>78</v>
      </c>
      <c r="D41" s="58">
        <f t="shared" si="2"/>
        <v>-11</v>
      </c>
      <c r="E41" s="58">
        <v>4</v>
      </c>
      <c r="F41" s="58">
        <v>4528</v>
      </c>
    </row>
    <row r="42" spans="1:6" ht="15.75">
      <c r="A42" s="51" t="s">
        <v>139</v>
      </c>
      <c r="B42" s="52">
        <v>54</v>
      </c>
      <c r="C42" s="58">
        <v>56</v>
      </c>
      <c r="D42" s="58">
        <f t="shared" si="2"/>
        <v>-2</v>
      </c>
      <c r="E42" s="58">
        <v>6</v>
      </c>
      <c r="F42" s="58">
        <v>3900</v>
      </c>
    </row>
    <row r="43" spans="1:6" ht="15.75">
      <c r="A43" s="51" t="s">
        <v>128</v>
      </c>
      <c r="B43" s="52">
        <v>33</v>
      </c>
      <c r="C43" s="58">
        <v>31</v>
      </c>
      <c r="D43" s="58">
        <f t="shared" si="2"/>
        <v>2</v>
      </c>
      <c r="E43" s="58">
        <v>4</v>
      </c>
      <c r="F43" s="58">
        <v>5555</v>
      </c>
    </row>
    <row r="44" spans="1:6" ht="15.75">
      <c r="A44" s="51" t="s">
        <v>179</v>
      </c>
      <c r="B44" s="52">
        <v>19</v>
      </c>
      <c r="C44" s="58">
        <v>46</v>
      </c>
      <c r="D44" s="58">
        <f t="shared" si="2"/>
        <v>-27</v>
      </c>
      <c r="E44" s="58">
        <v>4</v>
      </c>
      <c r="F44" s="58">
        <v>4580</v>
      </c>
    </row>
    <row r="45" spans="1:6" ht="15.75">
      <c r="A45" s="51" t="s">
        <v>178</v>
      </c>
      <c r="B45" s="52">
        <v>17</v>
      </c>
      <c r="C45" s="58">
        <v>99</v>
      </c>
      <c r="D45" s="58">
        <f t="shared" si="2"/>
        <v>-82</v>
      </c>
      <c r="E45" s="58">
        <v>1</v>
      </c>
      <c r="F45" s="58">
        <v>5500</v>
      </c>
    </row>
    <row r="46" spans="1:6" ht="15.75">
      <c r="A46" s="51" t="s">
        <v>174</v>
      </c>
      <c r="B46" s="52">
        <v>15</v>
      </c>
      <c r="C46" s="58">
        <v>30</v>
      </c>
      <c r="D46" s="58">
        <f t="shared" si="2"/>
        <v>-15</v>
      </c>
      <c r="E46" s="58">
        <v>3</v>
      </c>
      <c r="F46" s="58">
        <v>3732</v>
      </c>
    </row>
    <row r="47" spans="1:6" ht="15.75">
      <c r="A47" s="51" t="s">
        <v>145</v>
      </c>
      <c r="B47" s="52">
        <v>15</v>
      </c>
      <c r="C47" s="58">
        <v>22</v>
      </c>
      <c r="D47" s="58">
        <f t="shared" si="2"/>
        <v>-7</v>
      </c>
      <c r="E47" s="58">
        <v>10</v>
      </c>
      <c r="F47" s="58">
        <v>3745</v>
      </c>
    </row>
    <row r="48" spans="1:6" ht="15.75">
      <c r="A48" s="51" t="s">
        <v>177</v>
      </c>
      <c r="B48" s="52">
        <v>14</v>
      </c>
      <c r="C48" s="58">
        <v>51</v>
      </c>
      <c r="D48" s="58">
        <f t="shared" si="2"/>
        <v>-37</v>
      </c>
      <c r="E48" s="58">
        <v>4</v>
      </c>
      <c r="F48" s="58">
        <v>4538</v>
      </c>
    </row>
    <row r="49" spans="1:6" ht="15.75">
      <c r="A49" s="51" t="s">
        <v>176</v>
      </c>
      <c r="B49" s="52">
        <v>14</v>
      </c>
      <c r="C49" s="58">
        <v>35</v>
      </c>
      <c r="D49" s="58">
        <f t="shared" si="2"/>
        <v>-21</v>
      </c>
      <c r="E49" s="58">
        <v>3</v>
      </c>
      <c r="F49" s="58">
        <v>4908</v>
      </c>
    </row>
    <row r="50" spans="1:6" ht="15.75">
      <c r="A50" s="51" t="s">
        <v>175</v>
      </c>
      <c r="B50" s="52">
        <v>13</v>
      </c>
      <c r="C50" s="58">
        <v>24</v>
      </c>
      <c r="D50" s="58">
        <f t="shared" si="2"/>
        <v>-11</v>
      </c>
      <c r="E50" s="58">
        <v>2</v>
      </c>
      <c r="F50" s="58">
        <v>3862</v>
      </c>
    </row>
    <row r="51" spans="1:6" ht="31.5">
      <c r="A51" s="51" t="s">
        <v>240</v>
      </c>
      <c r="B51" s="52">
        <v>11</v>
      </c>
      <c r="C51" s="58">
        <v>9</v>
      </c>
      <c r="D51" s="58">
        <f t="shared" si="2"/>
        <v>2</v>
      </c>
      <c r="E51" s="58">
        <v>0</v>
      </c>
      <c r="F51" s="58">
        <v>0</v>
      </c>
    </row>
    <row r="52" spans="1:6" ht="15.75">
      <c r="A52" s="51" t="s">
        <v>180</v>
      </c>
      <c r="B52" s="52">
        <v>9</v>
      </c>
      <c r="C52" s="58">
        <v>14</v>
      </c>
      <c r="D52" s="58">
        <f t="shared" si="2"/>
        <v>-5</v>
      </c>
      <c r="E52" s="58">
        <v>1</v>
      </c>
      <c r="F52" s="58">
        <v>4000</v>
      </c>
    </row>
    <row r="53" spans="1:6" ht="18.75">
      <c r="A53" s="169" t="s">
        <v>30</v>
      </c>
      <c r="B53" s="169"/>
      <c r="C53" s="169"/>
      <c r="D53" s="169"/>
      <c r="E53" s="169"/>
      <c r="F53" s="169"/>
    </row>
    <row r="54" spans="1:6" ht="15.75">
      <c r="A54" s="51" t="s">
        <v>146</v>
      </c>
      <c r="B54" s="55">
        <v>25</v>
      </c>
      <c r="C54" s="47">
        <v>127</v>
      </c>
      <c r="D54" s="47">
        <f>B54-C54</f>
        <v>-102</v>
      </c>
      <c r="E54" s="47">
        <v>4</v>
      </c>
      <c r="F54" s="47">
        <v>3917</v>
      </c>
    </row>
    <row r="55" spans="1:6" ht="15.75">
      <c r="A55" s="51" t="s">
        <v>182</v>
      </c>
      <c r="B55" s="55">
        <v>20</v>
      </c>
      <c r="C55" s="47">
        <v>122</v>
      </c>
      <c r="D55" s="47">
        <f t="shared" ref="D55:D57" si="3">B55-C55</f>
        <v>-102</v>
      </c>
      <c r="E55" s="47">
        <v>0</v>
      </c>
      <c r="F55" s="47">
        <v>0</v>
      </c>
    </row>
    <row r="56" spans="1:6" ht="15.75">
      <c r="A56" s="51" t="s">
        <v>147</v>
      </c>
      <c r="B56" s="55">
        <v>18</v>
      </c>
      <c r="C56" s="47">
        <v>86</v>
      </c>
      <c r="D56" s="47">
        <f t="shared" si="3"/>
        <v>-68</v>
      </c>
      <c r="E56" s="47">
        <v>2</v>
      </c>
      <c r="F56" s="47">
        <v>3862</v>
      </c>
    </row>
    <row r="57" spans="1:6" ht="15.75">
      <c r="A57" s="51" t="s">
        <v>181</v>
      </c>
      <c r="B57" s="60">
        <v>16</v>
      </c>
      <c r="C57" s="55">
        <v>131</v>
      </c>
      <c r="D57" s="47">
        <f t="shared" si="3"/>
        <v>-115</v>
      </c>
      <c r="E57" s="55">
        <v>0</v>
      </c>
      <c r="F57" s="47">
        <v>0</v>
      </c>
    </row>
    <row r="58" spans="1:6" ht="18.75">
      <c r="A58" s="169" t="s">
        <v>31</v>
      </c>
      <c r="B58" s="169"/>
      <c r="C58" s="169"/>
      <c r="D58" s="169"/>
      <c r="E58" s="169"/>
      <c r="F58" s="169"/>
    </row>
    <row r="59" spans="1:6" ht="31.5">
      <c r="A59" s="51" t="s">
        <v>115</v>
      </c>
      <c r="B59" s="55">
        <v>166</v>
      </c>
      <c r="C59" s="55">
        <v>828</v>
      </c>
      <c r="D59" s="47">
        <f>B59-C59</f>
        <v>-662</v>
      </c>
      <c r="E59" s="55">
        <v>16</v>
      </c>
      <c r="F59" s="143">
        <v>3959</v>
      </c>
    </row>
    <row r="60" spans="1:6" ht="15.75">
      <c r="A60" s="51" t="s">
        <v>117</v>
      </c>
      <c r="B60" s="55">
        <v>112</v>
      </c>
      <c r="C60" s="47">
        <v>610</v>
      </c>
      <c r="D60" s="47">
        <f t="shared" ref="D60:D69" si="4">B60-C60</f>
        <v>-498</v>
      </c>
      <c r="E60" s="47">
        <v>12</v>
      </c>
      <c r="F60" s="143">
        <v>4439</v>
      </c>
    </row>
    <row r="61" spans="1:6" ht="31.5">
      <c r="A61" s="51" t="s">
        <v>118</v>
      </c>
      <c r="B61" s="55">
        <v>103</v>
      </c>
      <c r="C61" s="47">
        <v>607</v>
      </c>
      <c r="D61" s="47">
        <f t="shared" si="4"/>
        <v>-504</v>
      </c>
      <c r="E61" s="47">
        <v>21</v>
      </c>
      <c r="F61" s="143">
        <v>3788</v>
      </c>
    </row>
    <row r="62" spans="1:6" ht="15.75">
      <c r="A62" s="51" t="s">
        <v>119</v>
      </c>
      <c r="B62" s="55">
        <v>86</v>
      </c>
      <c r="C62" s="47">
        <v>511</v>
      </c>
      <c r="D62" s="47">
        <f t="shared" si="4"/>
        <v>-425</v>
      </c>
      <c r="E62" s="47">
        <v>17</v>
      </c>
      <c r="F62" s="143">
        <v>4272</v>
      </c>
    </row>
    <row r="63" spans="1:6" ht="15.75">
      <c r="A63" s="51" t="s">
        <v>124</v>
      </c>
      <c r="B63" s="55">
        <v>67</v>
      </c>
      <c r="C63" s="55">
        <v>308</v>
      </c>
      <c r="D63" s="47">
        <f t="shared" si="4"/>
        <v>-241</v>
      </c>
      <c r="E63" s="55">
        <v>7</v>
      </c>
      <c r="F63" s="143">
        <v>4035</v>
      </c>
    </row>
    <row r="64" spans="1:6" ht="63">
      <c r="A64" s="51" t="s">
        <v>127</v>
      </c>
      <c r="B64" s="55">
        <v>60</v>
      </c>
      <c r="C64" s="47">
        <v>123</v>
      </c>
      <c r="D64" s="47">
        <f t="shared" si="4"/>
        <v>-63</v>
      </c>
      <c r="E64" s="47">
        <v>15</v>
      </c>
      <c r="F64" s="143">
        <v>3723</v>
      </c>
    </row>
    <row r="65" spans="1:6" ht="15.75">
      <c r="A65" s="51" t="s">
        <v>154</v>
      </c>
      <c r="B65" s="55">
        <v>45</v>
      </c>
      <c r="C65" s="47">
        <v>106</v>
      </c>
      <c r="D65" s="47">
        <f t="shared" si="4"/>
        <v>-61</v>
      </c>
      <c r="E65" s="47">
        <v>2</v>
      </c>
      <c r="F65" s="143">
        <v>3723</v>
      </c>
    </row>
    <row r="66" spans="1:6" ht="15.75">
      <c r="A66" s="51" t="s">
        <v>184</v>
      </c>
      <c r="B66" s="55">
        <v>16</v>
      </c>
      <c r="C66" s="47">
        <v>94</v>
      </c>
      <c r="D66" s="47">
        <f t="shared" si="4"/>
        <v>-78</v>
      </c>
      <c r="E66" s="47">
        <v>6</v>
      </c>
      <c r="F66" s="143">
        <v>3723</v>
      </c>
    </row>
    <row r="67" spans="1:6" ht="15.75">
      <c r="A67" s="51" t="s">
        <v>155</v>
      </c>
      <c r="B67" s="55">
        <v>15</v>
      </c>
      <c r="C67" s="47">
        <v>44</v>
      </c>
      <c r="D67" s="47">
        <f t="shared" si="4"/>
        <v>-29</v>
      </c>
      <c r="E67" s="47">
        <v>0</v>
      </c>
      <c r="F67" s="143">
        <v>0</v>
      </c>
    </row>
    <row r="68" spans="1:6" ht="15.75">
      <c r="A68" s="51" t="s">
        <v>183</v>
      </c>
      <c r="B68" s="55">
        <v>10</v>
      </c>
      <c r="C68" s="47">
        <v>69</v>
      </c>
      <c r="D68" s="47">
        <f t="shared" si="4"/>
        <v>-59</v>
      </c>
      <c r="E68" s="47">
        <v>4</v>
      </c>
      <c r="F68" s="143">
        <v>3723</v>
      </c>
    </row>
    <row r="69" spans="1:6" ht="15.75">
      <c r="A69" s="51" t="s">
        <v>185</v>
      </c>
      <c r="B69" s="55">
        <v>7</v>
      </c>
      <c r="C69" s="47">
        <v>5</v>
      </c>
      <c r="D69" s="47">
        <f t="shared" si="4"/>
        <v>2</v>
      </c>
      <c r="E69" s="47">
        <v>2</v>
      </c>
      <c r="F69" s="143">
        <v>4200</v>
      </c>
    </row>
    <row r="70" spans="1:6" ht="48.75" customHeight="1">
      <c r="A70" s="169" t="s">
        <v>61</v>
      </c>
      <c r="B70" s="169"/>
      <c r="C70" s="169"/>
      <c r="D70" s="169"/>
      <c r="E70" s="169"/>
      <c r="F70" s="169"/>
    </row>
    <row r="71" spans="1:6" ht="15.75">
      <c r="A71" s="53" t="s">
        <v>156</v>
      </c>
      <c r="B71" s="55">
        <v>19</v>
      </c>
      <c r="C71" s="47">
        <v>92</v>
      </c>
      <c r="D71" s="47">
        <f>B71-C71</f>
        <v>-73</v>
      </c>
      <c r="E71" s="47">
        <v>0</v>
      </c>
      <c r="F71" s="47">
        <v>0</v>
      </c>
    </row>
    <row r="72" spans="1:6" ht="15.75">
      <c r="A72" s="53" t="s">
        <v>187</v>
      </c>
      <c r="B72" s="55">
        <v>15</v>
      </c>
      <c r="C72" s="47">
        <v>89</v>
      </c>
      <c r="D72" s="47">
        <f t="shared" ref="D72:D75" si="5">B72-C72</f>
        <v>-74</v>
      </c>
      <c r="E72" s="47">
        <v>0</v>
      </c>
      <c r="F72" s="47">
        <v>0</v>
      </c>
    </row>
    <row r="73" spans="1:6" ht="15.75">
      <c r="A73" s="53" t="s">
        <v>188</v>
      </c>
      <c r="B73" s="55">
        <v>12</v>
      </c>
      <c r="C73" s="47">
        <v>43</v>
      </c>
      <c r="D73" s="47">
        <f t="shared" si="5"/>
        <v>-31</v>
      </c>
      <c r="E73" s="47">
        <v>1</v>
      </c>
      <c r="F73" s="47">
        <v>5900</v>
      </c>
    </row>
    <row r="74" spans="1:6" ht="15.75">
      <c r="A74" s="53" t="s">
        <v>189</v>
      </c>
      <c r="B74" s="55">
        <v>10</v>
      </c>
      <c r="C74" s="55">
        <v>61</v>
      </c>
      <c r="D74" s="47">
        <f t="shared" si="5"/>
        <v>-51</v>
      </c>
      <c r="E74" s="55">
        <v>0</v>
      </c>
      <c r="F74" s="47">
        <v>0</v>
      </c>
    </row>
    <row r="75" spans="1:6" ht="15.75">
      <c r="A75" s="53" t="s">
        <v>186</v>
      </c>
      <c r="B75" s="55">
        <v>10</v>
      </c>
      <c r="C75" s="47">
        <v>12</v>
      </c>
      <c r="D75" s="47">
        <f t="shared" si="5"/>
        <v>-2</v>
      </c>
      <c r="E75" s="47">
        <v>0</v>
      </c>
      <c r="F75" s="47">
        <v>0</v>
      </c>
    </row>
    <row r="76" spans="1:6" ht="18.75">
      <c r="A76" s="169" t="s">
        <v>33</v>
      </c>
      <c r="B76" s="169"/>
      <c r="C76" s="169"/>
      <c r="D76" s="169"/>
      <c r="E76" s="169"/>
      <c r="F76" s="169"/>
    </row>
    <row r="77" spans="1:6">
      <c r="A77" s="54" t="s">
        <v>122</v>
      </c>
      <c r="B77" s="56">
        <v>97</v>
      </c>
      <c r="C77" s="56">
        <v>299</v>
      </c>
      <c r="D77" s="56">
        <f>B77-C77</f>
        <v>-202</v>
      </c>
      <c r="E77" s="56">
        <v>24</v>
      </c>
      <c r="F77" s="144">
        <v>4938</v>
      </c>
    </row>
    <row r="78" spans="1:6">
      <c r="A78" s="54" t="s">
        <v>129</v>
      </c>
      <c r="B78" s="56">
        <v>56</v>
      </c>
      <c r="C78" s="56">
        <v>135</v>
      </c>
      <c r="D78" s="56">
        <f t="shared" ref="D78:D90" si="6">B78-C78</f>
        <v>-79</v>
      </c>
      <c r="E78" s="56">
        <v>9</v>
      </c>
      <c r="F78" s="144">
        <v>3961</v>
      </c>
    </row>
    <row r="79" spans="1:6" ht="26.25">
      <c r="A79" s="54" t="s">
        <v>131</v>
      </c>
      <c r="B79" s="56">
        <v>50</v>
      </c>
      <c r="C79" s="56">
        <v>61</v>
      </c>
      <c r="D79" s="56">
        <f t="shared" si="6"/>
        <v>-11</v>
      </c>
      <c r="E79" s="56">
        <v>22</v>
      </c>
      <c r="F79" s="144">
        <v>5237</v>
      </c>
    </row>
    <row r="80" spans="1:6">
      <c r="A80" s="54" t="s">
        <v>140</v>
      </c>
      <c r="B80" s="56">
        <v>42</v>
      </c>
      <c r="C80" s="56">
        <v>161</v>
      </c>
      <c r="D80" s="56">
        <f t="shared" si="6"/>
        <v>-119</v>
      </c>
      <c r="E80" s="56">
        <v>13</v>
      </c>
      <c r="F80" s="144">
        <v>5355</v>
      </c>
    </row>
    <row r="81" spans="1:6" ht="26.25">
      <c r="A81" s="54" t="s">
        <v>157</v>
      </c>
      <c r="B81" s="56">
        <v>21</v>
      </c>
      <c r="C81" s="56">
        <v>60</v>
      </c>
      <c r="D81" s="56">
        <f t="shared" si="6"/>
        <v>-39</v>
      </c>
      <c r="E81" s="56">
        <v>5</v>
      </c>
      <c r="F81" s="144">
        <v>3723</v>
      </c>
    </row>
    <row r="82" spans="1:6" ht="26.25">
      <c r="A82" s="54" t="s">
        <v>191</v>
      </c>
      <c r="B82" s="56">
        <v>18</v>
      </c>
      <c r="C82" s="56">
        <v>33</v>
      </c>
      <c r="D82" s="56">
        <f t="shared" si="6"/>
        <v>-15</v>
      </c>
      <c r="E82" s="56">
        <v>11</v>
      </c>
      <c r="F82" s="144">
        <v>4914</v>
      </c>
    </row>
    <row r="83" spans="1:6">
      <c r="A83" s="54" t="s">
        <v>194</v>
      </c>
      <c r="B83" s="56">
        <v>17</v>
      </c>
      <c r="C83" s="56">
        <v>71</v>
      </c>
      <c r="D83" s="56">
        <f t="shared" si="6"/>
        <v>-54</v>
      </c>
      <c r="E83" s="56">
        <v>9</v>
      </c>
      <c r="F83" s="144">
        <v>6458</v>
      </c>
    </row>
    <row r="84" spans="1:6">
      <c r="A84" s="54" t="s">
        <v>190</v>
      </c>
      <c r="B84" s="56">
        <v>17</v>
      </c>
      <c r="C84" s="56">
        <v>26</v>
      </c>
      <c r="D84" s="56">
        <f t="shared" si="6"/>
        <v>-9</v>
      </c>
      <c r="E84" s="56">
        <v>2</v>
      </c>
      <c r="F84" s="144">
        <v>3723</v>
      </c>
    </row>
    <row r="85" spans="1:6">
      <c r="A85" s="54" t="s">
        <v>150</v>
      </c>
      <c r="B85" s="56">
        <v>16</v>
      </c>
      <c r="C85" s="56">
        <v>19</v>
      </c>
      <c r="D85" s="56">
        <f t="shared" si="6"/>
        <v>-3</v>
      </c>
      <c r="E85" s="56">
        <v>2</v>
      </c>
      <c r="F85" s="144">
        <v>3765</v>
      </c>
    </row>
    <row r="86" spans="1:6">
      <c r="A86" s="54" t="s">
        <v>158</v>
      </c>
      <c r="B86" s="56">
        <v>14</v>
      </c>
      <c r="C86" s="56">
        <v>36</v>
      </c>
      <c r="D86" s="56">
        <f t="shared" si="6"/>
        <v>-22</v>
      </c>
      <c r="E86" s="56">
        <v>4</v>
      </c>
      <c r="F86" s="144">
        <v>6940</v>
      </c>
    </row>
    <row r="87" spans="1:6">
      <c r="A87" s="54" t="s">
        <v>241</v>
      </c>
      <c r="B87" s="56">
        <v>14</v>
      </c>
      <c r="C87" s="56">
        <v>35</v>
      </c>
      <c r="D87" s="56">
        <f t="shared" si="6"/>
        <v>-21</v>
      </c>
      <c r="E87" s="56">
        <v>6</v>
      </c>
      <c r="F87" s="144">
        <v>4500</v>
      </c>
    </row>
    <row r="88" spans="1:6">
      <c r="A88" s="54" t="s">
        <v>242</v>
      </c>
      <c r="B88" s="56">
        <v>13</v>
      </c>
      <c r="C88" s="56">
        <v>12</v>
      </c>
      <c r="D88" s="56">
        <f t="shared" si="6"/>
        <v>1</v>
      </c>
      <c r="E88" s="56">
        <v>4</v>
      </c>
      <c r="F88" s="144">
        <v>5257</v>
      </c>
    </row>
    <row r="89" spans="1:6" ht="26.25">
      <c r="A89" s="54" t="s">
        <v>192</v>
      </c>
      <c r="B89" s="56">
        <v>11</v>
      </c>
      <c r="C89" s="56">
        <v>13</v>
      </c>
      <c r="D89" s="56">
        <f t="shared" si="6"/>
        <v>-2</v>
      </c>
      <c r="E89" s="56">
        <v>4</v>
      </c>
      <c r="F89" s="144">
        <v>4283</v>
      </c>
    </row>
    <row r="90" spans="1:6">
      <c r="A90" s="54" t="s">
        <v>193</v>
      </c>
      <c r="B90" s="56">
        <v>9</v>
      </c>
      <c r="C90" s="56">
        <v>41</v>
      </c>
      <c r="D90" s="56">
        <f t="shared" si="6"/>
        <v>-32</v>
      </c>
      <c r="E90" s="56">
        <v>3</v>
      </c>
      <c r="F90" s="144">
        <v>4475</v>
      </c>
    </row>
    <row r="91" spans="1:6" ht="40.5" customHeight="1">
      <c r="A91" s="169" t="s">
        <v>62</v>
      </c>
      <c r="B91" s="169"/>
      <c r="C91" s="169"/>
      <c r="D91" s="169"/>
      <c r="E91" s="169"/>
      <c r="F91" s="169"/>
    </row>
    <row r="92" spans="1:6">
      <c r="A92" s="54" t="s">
        <v>112</v>
      </c>
      <c r="B92" s="56">
        <v>313</v>
      </c>
      <c r="C92" s="56">
        <v>1575</v>
      </c>
      <c r="D92" s="56">
        <f>B92-C92</f>
        <v>-1262</v>
      </c>
      <c r="E92" s="56">
        <v>47</v>
      </c>
      <c r="F92" s="144">
        <v>4904</v>
      </c>
    </row>
    <row r="93" spans="1:6" ht="39">
      <c r="A93" s="54" t="s">
        <v>160</v>
      </c>
      <c r="B93" s="56">
        <v>61</v>
      </c>
      <c r="C93" s="56">
        <v>1238</v>
      </c>
      <c r="D93" s="56">
        <f t="shared" ref="D93:D99" si="7">B93-C93</f>
        <v>-1177</v>
      </c>
      <c r="E93" s="56">
        <v>14</v>
      </c>
      <c r="F93" s="144">
        <v>4523</v>
      </c>
    </row>
    <row r="94" spans="1:6">
      <c r="A94" s="54" t="s">
        <v>138</v>
      </c>
      <c r="B94" s="56">
        <v>43</v>
      </c>
      <c r="C94" s="56">
        <v>723</v>
      </c>
      <c r="D94" s="56">
        <f t="shared" si="7"/>
        <v>-680</v>
      </c>
      <c r="E94" s="56">
        <v>9</v>
      </c>
      <c r="F94" s="144">
        <v>4272</v>
      </c>
    </row>
    <row r="95" spans="1:6">
      <c r="A95" s="54" t="s">
        <v>134</v>
      </c>
      <c r="B95" s="56">
        <v>33</v>
      </c>
      <c r="C95" s="56">
        <v>79</v>
      </c>
      <c r="D95" s="56">
        <f t="shared" si="7"/>
        <v>-46</v>
      </c>
      <c r="E95" s="56">
        <v>10</v>
      </c>
      <c r="F95" s="144">
        <v>6012</v>
      </c>
    </row>
    <row r="96" spans="1:6">
      <c r="A96" s="54" t="s">
        <v>151</v>
      </c>
      <c r="B96" s="56">
        <v>21</v>
      </c>
      <c r="C96" s="56">
        <v>37</v>
      </c>
      <c r="D96" s="56">
        <f t="shared" si="7"/>
        <v>-16</v>
      </c>
      <c r="E96" s="56">
        <v>3</v>
      </c>
      <c r="F96" s="144">
        <v>4617</v>
      </c>
    </row>
    <row r="97" spans="1:6">
      <c r="A97" s="54" t="s">
        <v>195</v>
      </c>
      <c r="B97" s="56">
        <v>20</v>
      </c>
      <c r="C97" s="56">
        <v>134</v>
      </c>
      <c r="D97" s="56">
        <f t="shared" si="7"/>
        <v>-114</v>
      </c>
      <c r="E97" s="56">
        <v>0</v>
      </c>
      <c r="F97" s="144">
        <v>0</v>
      </c>
    </row>
    <row r="98" spans="1:6">
      <c r="A98" s="54" t="s">
        <v>159</v>
      </c>
      <c r="B98" s="56">
        <v>18</v>
      </c>
      <c r="C98" s="56">
        <v>12</v>
      </c>
      <c r="D98" s="56">
        <f t="shared" si="7"/>
        <v>6</v>
      </c>
      <c r="E98" s="56">
        <v>8</v>
      </c>
      <c r="F98" s="144">
        <v>3733</v>
      </c>
    </row>
    <row r="99" spans="1:6">
      <c r="A99" s="54" t="s">
        <v>143</v>
      </c>
      <c r="B99" s="56">
        <v>14</v>
      </c>
      <c r="C99" s="56">
        <v>32</v>
      </c>
      <c r="D99" s="56">
        <f t="shared" si="7"/>
        <v>-18</v>
      </c>
      <c r="E99" s="56">
        <v>0</v>
      </c>
      <c r="F99" s="144">
        <v>0</v>
      </c>
    </row>
    <row r="100" spans="1:6" ht="18.75">
      <c r="A100" s="169" t="s">
        <v>63</v>
      </c>
      <c r="B100" s="169"/>
      <c r="C100" s="169"/>
      <c r="D100" s="169"/>
      <c r="E100" s="169"/>
      <c r="F100" s="169"/>
    </row>
    <row r="101" spans="1:6">
      <c r="A101" s="54" t="s">
        <v>113</v>
      </c>
      <c r="B101" s="56">
        <v>340</v>
      </c>
      <c r="C101" s="56">
        <v>2514</v>
      </c>
      <c r="D101" s="56">
        <f>B101-C101</f>
        <v>-2174</v>
      </c>
      <c r="E101" s="56">
        <v>25</v>
      </c>
      <c r="F101" s="144">
        <v>4198</v>
      </c>
    </row>
    <row r="102" spans="1:6">
      <c r="A102" s="54" t="s">
        <v>120</v>
      </c>
      <c r="B102" s="56">
        <v>85</v>
      </c>
      <c r="C102" s="56">
        <v>334</v>
      </c>
      <c r="D102" s="56">
        <f t="shared" ref="D102:D109" si="8">B102-C102</f>
        <v>-249</v>
      </c>
      <c r="E102" s="56">
        <v>14</v>
      </c>
      <c r="F102" s="144">
        <v>3775</v>
      </c>
    </row>
    <row r="103" spans="1:6">
      <c r="A103" s="54" t="s">
        <v>121</v>
      </c>
      <c r="B103" s="56">
        <v>81</v>
      </c>
      <c r="C103" s="56">
        <v>140</v>
      </c>
      <c r="D103" s="56">
        <f t="shared" si="8"/>
        <v>-59</v>
      </c>
      <c r="E103" s="56">
        <v>21</v>
      </c>
      <c r="F103" s="144">
        <v>5313</v>
      </c>
    </row>
    <row r="104" spans="1:6">
      <c r="A104" s="54" t="s">
        <v>123</v>
      </c>
      <c r="B104" s="56">
        <v>67</v>
      </c>
      <c r="C104" s="56">
        <v>302</v>
      </c>
      <c r="D104" s="56">
        <f t="shared" si="8"/>
        <v>-235</v>
      </c>
      <c r="E104" s="56">
        <v>2</v>
      </c>
      <c r="F104" s="144">
        <v>3723</v>
      </c>
    </row>
    <row r="105" spans="1:6">
      <c r="A105" s="54" t="s">
        <v>125</v>
      </c>
      <c r="B105" s="56">
        <v>57</v>
      </c>
      <c r="C105" s="56">
        <v>130</v>
      </c>
      <c r="D105" s="56">
        <f t="shared" si="8"/>
        <v>-73</v>
      </c>
      <c r="E105" s="56">
        <v>9</v>
      </c>
      <c r="F105" s="144">
        <v>5337</v>
      </c>
    </row>
    <row r="106" spans="1:6">
      <c r="A106" s="54" t="s">
        <v>126</v>
      </c>
      <c r="B106" s="56">
        <v>52</v>
      </c>
      <c r="C106" s="56">
        <v>119</v>
      </c>
      <c r="D106" s="56">
        <f t="shared" si="8"/>
        <v>-67</v>
      </c>
      <c r="E106" s="56">
        <v>11</v>
      </c>
      <c r="F106" s="144">
        <v>4788</v>
      </c>
    </row>
    <row r="107" spans="1:6">
      <c r="A107" s="54" t="s">
        <v>133</v>
      </c>
      <c r="B107" s="56">
        <v>36</v>
      </c>
      <c r="C107" s="56">
        <v>53</v>
      </c>
      <c r="D107" s="56">
        <f t="shared" si="8"/>
        <v>-17</v>
      </c>
      <c r="E107" s="56">
        <v>5</v>
      </c>
      <c r="F107" s="144">
        <v>3728</v>
      </c>
    </row>
    <row r="108" spans="1:6" ht="15.75">
      <c r="A108" s="145" t="s">
        <v>137</v>
      </c>
      <c r="B108" s="146">
        <v>27</v>
      </c>
      <c r="C108" s="147">
        <v>71</v>
      </c>
      <c r="D108" s="56">
        <f t="shared" si="8"/>
        <v>-44</v>
      </c>
      <c r="E108" s="147">
        <v>5</v>
      </c>
      <c r="F108" s="148">
        <v>3833</v>
      </c>
    </row>
    <row r="109" spans="1:6">
      <c r="A109" s="145" t="s">
        <v>141</v>
      </c>
      <c r="B109" s="145">
        <v>24</v>
      </c>
      <c r="C109" s="148">
        <v>79</v>
      </c>
      <c r="D109" s="56">
        <f t="shared" si="8"/>
        <v>-55</v>
      </c>
      <c r="E109" s="148">
        <v>8</v>
      </c>
      <c r="F109" s="148">
        <v>3886</v>
      </c>
    </row>
  </sheetData>
  <mergeCells count="20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76:F76"/>
    <mergeCell ref="A100:F100"/>
    <mergeCell ref="A4:F4"/>
    <mergeCell ref="A2:F2"/>
    <mergeCell ref="A38:F38"/>
    <mergeCell ref="A91:F91"/>
    <mergeCell ref="A9:F9"/>
    <mergeCell ref="A21:F21"/>
    <mergeCell ref="A53:F53"/>
    <mergeCell ref="A58:F58"/>
    <mergeCell ref="A70:F7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54"/>
  <sheetViews>
    <sheetView workbookViewId="0">
      <selection activeCell="B18" sqref="B18:C30"/>
    </sheetView>
  </sheetViews>
  <sheetFormatPr defaultRowHeight="15.75"/>
  <cols>
    <col min="1" max="1" width="3.28515625" style="42" customWidth="1"/>
    <col min="2" max="2" width="65.5703125" style="41" customWidth="1"/>
    <col min="3" max="3" width="22.42578125" style="124" customWidth="1"/>
  </cols>
  <sheetData>
    <row r="1" spans="1:3" ht="56.25" customHeight="1">
      <c r="A1" s="178" t="s">
        <v>88</v>
      </c>
      <c r="B1" s="178"/>
      <c r="C1" s="178"/>
    </row>
    <row r="2" spans="1:3" ht="16.5">
      <c r="B2" s="178" t="s">
        <v>84</v>
      </c>
      <c r="C2" s="178"/>
    </row>
    <row r="3" spans="1:3" ht="16.5" thickBot="1"/>
    <row r="4" spans="1:3" ht="45">
      <c r="A4" s="125" t="s">
        <v>85</v>
      </c>
      <c r="B4" s="126" t="s">
        <v>38</v>
      </c>
      <c r="C4" s="127" t="s">
        <v>86</v>
      </c>
    </row>
    <row r="5" spans="1:3">
      <c r="A5" s="128">
        <v>1</v>
      </c>
      <c r="B5" s="130" t="s">
        <v>89</v>
      </c>
      <c r="C5" s="139">
        <v>19000</v>
      </c>
    </row>
    <row r="6" spans="1:3" ht="31.5">
      <c r="A6" s="128">
        <v>2</v>
      </c>
      <c r="B6" s="130" t="s">
        <v>90</v>
      </c>
      <c r="C6" s="139">
        <v>15700</v>
      </c>
    </row>
    <row r="7" spans="1:3">
      <c r="A7" s="128">
        <v>3</v>
      </c>
      <c r="B7" s="130" t="s">
        <v>91</v>
      </c>
      <c r="C7" s="139">
        <v>12500</v>
      </c>
    </row>
    <row r="8" spans="1:3" ht="31.5">
      <c r="A8" s="128">
        <v>4</v>
      </c>
      <c r="B8" s="130" t="s">
        <v>73</v>
      </c>
      <c r="C8" s="139">
        <v>11000</v>
      </c>
    </row>
    <row r="9" spans="1:3">
      <c r="A9" s="128">
        <v>5</v>
      </c>
      <c r="B9" s="130" t="s">
        <v>95</v>
      </c>
      <c r="C9" s="139">
        <v>10674.5</v>
      </c>
    </row>
    <row r="10" spans="1:3">
      <c r="A10" s="128">
        <v>6</v>
      </c>
      <c r="B10" s="130" t="s">
        <v>207</v>
      </c>
      <c r="C10" s="139">
        <v>10200</v>
      </c>
    </row>
    <row r="11" spans="1:3">
      <c r="A11" s="128">
        <v>7</v>
      </c>
      <c r="B11" s="130" t="s">
        <v>64</v>
      </c>
      <c r="C11" s="139">
        <v>10000</v>
      </c>
    </row>
    <row r="12" spans="1:3">
      <c r="A12" s="128">
        <v>8</v>
      </c>
      <c r="B12" s="130" t="s">
        <v>109</v>
      </c>
      <c r="C12" s="139">
        <v>10000</v>
      </c>
    </row>
    <row r="13" spans="1:3">
      <c r="A13" s="128">
        <v>9</v>
      </c>
      <c r="B13" s="130" t="s">
        <v>208</v>
      </c>
      <c r="C13" s="139">
        <v>10000</v>
      </c>
    </row>
    <row r="14" spans="1:3">
      <c r="A14" s="128">
        <v>10</v>
      </c>
      <c r="B14" s="130" t="s">
        <v>209</v>
      </c>
      <c r="C14" s="139">
        <v>8695.65</v>
      </c>
    </row>
    <row r="15" spans="1:3">
      <c r="A15" s="128">
        <v>11</v>
      </c>
      <c r="B15" s="130" t="s">
        <v>92</v>
      </c>
      <c r="C15" s="139">
        <v>8273.89</v>
      </c>
    </row>
    <row r="16" spans="1:3">
      <c r="A16" s="128">
        <v>12</v>
      </c>
      <c r="B16" s="130" t="s">
        <v>210</v>
      </c>
      <c r="C16" s="139">
        <v>8000</v>
      </c>
    </row>
    <row r="17" spans="1:3">
      <c r="A17" s="128">
        <v>13</v>
      </c>
      <c r="B17" s="130" t="s">
        <v>211</v>
      </c>
      <c r="C17" s="139">
        <v>8000</v>
      </c>
    </row>
    <row r="18" spans="1:3">
      <c r="A18" s="128">
        <v>14</v>
      </c>
      <c r="B18" s="130" t="s">
        <v>212</v>
      </c>
      <c r="C18" s="139">
        <v>8000</v>
      </c>
    </row>
    <row r="19" spans="1:3">
      <c r="A19" s="128">
        <v>15</v>
      </c>
      <c r="B19" s="130" t="s">
        <v>68</v>
      </c>
      <c r="C19" s="139">
        <v>8000</v>
      </c>
    </row>
    <row r="20" spans="1:3">
      <c r="A20" s="128">
        <v>16</v>
      </c>
      <c r="B20" s="130" t="s">
        <v>51</v>
      </c>
      <c r="C20" s="139">
        <v>8000</v>
      </c>
    </row>
    <row r="21" spans="1:3">
      <c r="A21" s="128">
        <v>17</v>
      </c>
      <c r="B21" s="130" t="s">
        <v>93</v>
      </c>
      <c r="C21" s="139">
        <v>8000</v>
      </c>
    </row>
    <row r="22" spans="1:3">
      <c r="A22" s="128">
        <v>18</v>
      </c>
      <c r="B22" s="130" t="s">
        <v>94</v>
      </c>
      <c r="C22" s="139">
        <v>7800</v>
      </c>
    </row>
    <row r="23" spans="1:3">
      <c r="A23" s="128">
        <v>19</v>
      </c>
      <c r="B23" s="130" t="s">
        <v>54</v>
      </c>
      <c r="C23" s="139">
        <v>7750</v>
      </c>
    </row>
    <row r="24" spans="1:3">
      <c r="A24" s="128">
        <v>20</v>
      </c>
      <c r="B24" s="130" t="s">
        <v>213</v>
      </c>
      <c r="C24" s="139">
        <v>7600</v>
      </c>
    </row>
    <row r="25" spans="1:3">
      <c r="A25" s="128">
        <v>21</v>
      </c>
      <c r="B25" s="130" t="s">
        <v>214</v>
      </c>
      <c r="C25" s="139">
        <v>7536</v>
      </c>
    </row>
    <row r="26" spans="1:3">
      <c r="A26" s="128">
        <v>22</v>
      </c>
      <c r="B26" s="130" t="s">
        <v>215</v>
      </c>
      <c r="C26" s="139">
        <v>7500</v>
      </c>
    </row>
    <row r="27" spans="1:3">
      <c r="A27" s="128">
        <v>23</v>
      </c>
      <c r="B27" s="130" t="s">
        <v>216</v>
      </c>
      <c r="C27" s="139">
        <v>7500</v>
      </c>
    </row>
    <row r="28" spans="1:3" ht="31.5">
      <c r="A28" s="128">
        <v>24</v>
      </c>
      <c r="B28" s="130" t="s">
        <v>217</v>
      </c>
      <c r="C28" s="139">
        <v>7500</v>
      </c>
    </row>
    <row r="29" spans="1:3">
      <c r="A29" s="128">
        <v>25</v>
      </c>
      <c r="B29" s="130" t="s">
        <v>218</v>
      </c>
      <c r="C29" s="139">
        <v>7500</v>
      </c>
    </row>
    <row r="30" spans="1:3">
      <c r="A30" s="128">
        <v>26</v>
      </c>
      <c r="B30" s="130" t="s">
        <v>219</v>
      </c>
      <c r="C30" s="139">
        <v>7500</v>
      </c>
    </row>
    <row r="31" spans="1:3">
      <c r="A31" s="128">
        <v>27</v>
      </c>
      <c r="B31" s="130" t="s">
        <v>97</v>
      </c>
      <c r="C31" s="139">
        <v>7100</v>
      </c>
    </row>
    <row r="32" spans="1:3">
      <c r="A32" s="128">
        <v>28</v>
      </c>
      <c r="B32" s="130" t="s">
        <v>76</v>
      </c>
      <c r="C32" s="139">
        <v>7022.5</v>
      </c>
    </row>
    <row r="33" spans="1:3">
      <c r="A33" s="128">
        <v>29</v>
      </c>
      <c r="B33" s="130" t="s">
        <v>220</v>
      </c>
      <c r="C33" s="139">
        <v>7000</v>
      </c>
    </row>
    <row r="34" spans="1:3">
      <c r="A34" s="128">
        <v>30</v>
      </c>
      <c r="B34" s="130" t="s">
        <v>66</v>
      </c>
      <c r="C34" s="139">
        <v>7000</v>
      </c>
    </row>
    <row r="35" spans="1:3">
      <c r="A35" s="128">
        <v>31</v>
      </c>
      <c r="B35" s="130" t="s">
        <v>221</v>
      </c>
      <c r="C35" s="139">
        <v>7000</v>
      </c>
    </row>
    <row r="36" spans="1:3">
      <c r="A36" s="128">
        <v>32</v>
      </c>
      <c r="B36" s="130" t="s">
        <v>98</v>
      </c>
      <c r="C36" s="139">
        <v>7000</v>
      </c>
    </row>
    <row r="37" spans="1:3">
      <c r="A37" s="128">
        <v>33</v>
      </c>
      <c r="B37" s="130" t="s">
        <v>67</v>
      </c>
      <c r="C37" s="139">
        <v>7000</v>
      </c>
    </row>
    <row r="38" spans="1:3">
      <c r="A38" s="128">
        <v>34</v>
      </c>
      <c r="B38" s="130" t="s">
        <v>222</v>
      </c>
      <c r="C38" s="139">
        <v>7000</v>
      </c>
    </row>
    <row r="39" spans="1:3">
      <c r="A39" s="128">
        <v>35</v>
      </c>
      <c r="B39" s="130" t="s">
        <v>223</v>
      </c>
      <c r="C39" s="139">
        <v>7000</v>
      </c>
    </row>
    <row r="40" spans="1:3">
      <c r="A40" s="128">
        <v>36</v>
      </c>
      <c r="B40" s="130" t="s">
        <v>99</v>
      </c>
      <c r="C40" s="139">
        <v>7000</v>
      </c>
    </row>
    <row r="41" spans="1:3" ht="31.5">
      <c r="A41" s="128">
        <v>37</v>
      </c>
      <c r="B41" s="130" t="s">
        <v>75</v>
      </c>
      <c r="C41" s="139">
        <v>7000</v>
      </c>
    </row>
    <row r="42" spans="1:3">
      <c r="A42" s="128">
        <v>38</v>
      </c>
      <c r="B42" s="130" t="s">
        <v>224</v>
      </c>
      <c r="C42" s="139">
        <v>7000</v>
      </c>
    </row>
    <row r="43" spans="1:3">
      <c r="A43" s="128">
        <v>39</v>
      </c>
      <c r="B43" s="130" t="s">
        <v>100</v>
      </c>
      <c r="C43" s="139">
        <v>6978</v>
      </c>
    </row>
    <row r="44" spans="1:3">
      <c r="A44" s="128">
        <v>40</v>
      </c>
      <c r="B44" s="130" t="s">
        <v>225</v>
      </c>
      <c r="C44" s="139">
        <v>6960.33</v>
      </c>
    </row>
    <row r="45" spans="1:3">
      <c r="A45" s="128">
        <v>41</v>
      </c>
      <c r="B45" s="130" t="s">
        <v>226</v>
      </c>
      <c r="C45" s="139">
        <v>6939.5</v>
      </c>
    </row>
    <row r="46" spans="1:3">
      <c r="A46" s="128">
        <v>42</v>
      </c>
      <c r="B46" s="130" t="s">
        <v>227</v>
      </c>
      <c r="C46" s="139">
        <v>6800</v>
      </c>
    </row>
    <row r="47" spans="1:3">
      <c r="A47" s="128">
        <v>43</v>
      </c>
      <c r="B47" s="130" t="s">
        <v>228</v>
      </c>
      <c r="C47" s="139">
        <v>6610</v>
      </c>
    </row>
    <row r="48" spans="1:3">
      <c r="A48" s="128">
        <v>44</v>
      </c>
      <c r="B48" s="130" t="s">
        <v>56</v>
      </c>
      <c r="C48" s="139">
        <v>6508</v>
      </c>
    </row>
    <row r="49" spans="1:3">
      <c r="A49" s="128">
        <v>45</v>
      </c>
      <c r="B49" s="130" t="s">
        <v>229</v>
      </c>
      <c r="C49" s="139">
        <v>6500</v>
      </c>
    </row>
    <row r="50" spans="1:3">
      <c r="A50" s="128">
        <v>46</v>
      </c>
      <c r="B50" s="130" t="s">
        <v>230</v>
      </c>
      <c r="C50" s="139">
        <v>6500</v>
      </c>
    </row>
    <row r="51" spans="1:3" ht="31.5">
      <c r="A51" s="128">
        <v>47</v>
      </c>
      <c r="B51" s="130" t="s">
        <v>101</v>
      </c>
      <c r="C51" s="139">
        <v>6500</v>
      </c>
    </row>
    <row r="52" spans="1:3">
      <c r="A52" s="128">
        <v>48</v>
      </c>
      <c r="B52" s="130" t="s">
        <v>231</v>
      </c>
      <c r="C52" s="139">
        <v>6500</v>
      </c>
    </row>
    <row r="53" spans="1:3">
      <c r="A53" s="128">
        <v>49</v>
      </c>
      <c r="B53" s="130" t="s">
        <v>102</v>
      </c>
      <c r="C53" s="139">
        <v>6500</v>
      </c>
    </row>
    <row r="54" spans="1:3" ht="16.5" thickBot="1">
      <c r="A54" s="129">
        <v>50</v>
      </c>
      <c r="B54" s="130" t="s">
        <v>232</v>
      </c>
      <c r="C54" s="139">
        <v>6476.09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105"/>
  <sheetViews>
    <sheetView topLeftCell="A88" workbookViewId="0">
      <selection activeCell="A97" sqref="A97:B105"/>
    </sheetView>
  </sheetViews>
  <sheetFormatPr defaultRowHeight="15"/>
  <cols>
    <col min="1" max="1" width="59.140625" style="42" customWidth="1"/>
    <col min="2" max="2" width="24.5703125" style="138" customWidth="1"/>
  </cols>
  <sheetData>
    <row r="1" spans="1:2" ht="62.25" customHeight="1">
      <c r="A1" s="179" t="s">
        <v>250</v>
      </c>
      <c r="B1" s="179"/>
    </row>
    <row r="2" spans="1:2" ht="15.75">
      <c r="A2" s="180"/>
      <c r="B2" s="180"/>
    </row>
    <row r="3" spans="1:2" ht="39" thickBot="1">
      <c r="A3" s="132" t="s">
        <v>38</v>
      </c>
      <c r="B3" s="133" t="s">
        <v>87</v>
      </c>
    </row>
    <row r="4" spans="1:2" ht="38.25" thickTop="1">
      <c r="A4" s="134" t="s">
        <v>59</v>
      </c>
      <c r="B4" s="135"/>
    </row>
    <row r="5" spans="1:2" ht="15.75">
      <c r="A5" s="130" t="s">
        <v>89</v>
      </c>
      <c r="B5" s="131">
        <v>19000</v>
      </c>
    </row>
    <row r="6" spans="1:2" ht="15.75">
      <c r="A6" s="130" t="s">
        <v>207</v>
      </c>
      <c r="B6" s="131">
        <v>10200</v>
      </c>
    </row>
    <row r="7" spans="1:2" ht="15.75">
      <c r="A7" s="130" t="s">
        <v>209</v>
      </c>
      <c r="B7" s="139">
        <v>8695.65</v>
      </c>
    </row>
    <row r="8" spans="1:2" ht="15.75">
      <c r="A8" s="130" t="s">
        <v>210</v>
      </c>
      <c r="B8" s="131">
        <v>8000</v>
      </c>
    </row>
    <row r="9" spans="1:2" ht="15.75" customHeight="1">
      <c r="A9" s="130" t="s">
        <v>211</v>
      </c>
      <c r="B9" s="131">
        <v>8000</v>
      </c>
    </row>
    <row r="10" spans="1:2" ht="15.75">
      <c r="A10" s="130" t="s">
        <v>54</v>
      </c>
      <c r="B10" s="131">
        <v>7750</v>
      </c>
    </row>
    <row r="11" spans="1:2" ht="15.75">
      <c r="A11" s="130" t="s">
        <v>215</v>
      </c>
      <c r="B11" s="131">
        <v>7500</v>
      </c>
    </row>
    <row r="12" spans="1:2" ht="15.75">
      <c r="A12" s="130" t="s">
        <v>220</v>
      </c>
      <c r="B12" s="131">
        <v>7000</v>
      </c>
    </row>
    <row r="13" spans="1:2" ht="15.75">
      <c r="A13" s="130" t="s">
        <v>56</v>
      </c>
      <c r="B13" s="131">
        <v>6508</v>
      </c>
    </row>
    <row r="14" spans="1:2" ht="15.75">
      <c r="A14" s="140" t="s">
        <v>229</v>
      </c>
      <c r="B14" s="141">
        <v>6500</v>
      </c>
    </row>
    <row r="15" spans="1:2" ht="15.75">
      <c r="A15" s="140" t="s">
        <v>230</v>
      </c>
      <c r="B15" s="141">
        <v>6500</v>
      </c>
    </row>
    <row r="16" spans="1:2" ht="15.75">
      <c r="A16" s="140" t="s">
        <v>243</v>
      </c>
      <c r="B16" s="141">
        <v>6130</v>
      </c>
    </row>
    <row r="17" spans="1:2" ht="15.75">
      <c r="A17" s="140" t="s">
        <v>55</v>
      </c>
      <c r="B17" s="141">
        <v>6026</v>
      </c>
    </row>
    <row r="18" spans="1:2" ht="16.5" thickBot="1">
      <c r="A18" s="140" t="s">
        <v>244</v>
      </c>
      <c r="B18" s="141">
        <v>6000</v>
      </c>
    </row>
    <row r="19" spans="1:2" ht="19.5" thickTop="1">
      <c r="A19" s="134" t="s">
        <v>28</v>
      </c>
      <c r="B19" s="135"/>
    </row>
    <row r="20" spans="1:2" ht="15.75">
      <c r="A20" s="130" t="s">
        <v>64</v>
      </c>
      <c r="B20" s="139">
        <v>10000</v>
      </c>
    </row>
    <row r="21" spans="1:2" ht="15.75">
      <c r="A21" s="130" t="s">
        <v>212</v>
      </c>
      <c r="B21" s="139">
        <v>8000</v>
      </c>
    </row>
    <row r="22" spans="1:2" ht="15.75">
      <c r="A22" s="130" t="s">
        <v>97</v>
      </c>
      <c r="B22" s="139">
        <v>7100</v>
      </c>
    </row>
    <row r="23" spans="1:2" ht="15.75">
      <c r="A23" s="130" t="s">
        <v>66</v>
      </c>
      <c r="B23" s="139">
        <v>7000</v>
      </c>
    </row>
    <row r="24" spans="1:2" ht="15.75">
      <c r="A24" s="130" t="s">
        <v>221</v>
      </c>
      <c r="B24" s="139">
        <v>7000</v>
      </c>
    </row>
    <row r="25" spans="1:2" ht="15.75">
      <c r="A25" s="130" t="s">
        <v>65</v>
      </c>
      <c r="B25" s="139">
        <v>6286.67</v>
      </c>
    </row>
    <row r="26" spans="1:2" ht="15.75">
      <c r="A26" s="130" t="s">
        <v>245</v>
      </c>
      <c r="B26" s="139">
        <v>6000</v>
      </c>
    </row>
    <row r="27" spans="1:2" ht="15.75">
      <c r="A27" s="130" t="s">
        <v>246</v>
      </c>
      <c r="B27" s="139">
        <v>6000</v>
      </c>
    </row>
    <row r="28" spans="1:2" ht="15.75">
      <c r="A28" s="130" t="s">
        <v>247</v>
      </c>
      <c r="B28" s="139">
        <v>5718.35</v>
      </c>
    </row>
    <row r="29" spans="1:2" ht="15.75">
      <c r="A29" s="130" t="s">
        <v>96</v>
      </c>
      <c r="B29" s="139">
        <v>5650</v>
      </c>
    </row>
    <row r="30" spans="1:2" ht="15.75">
      <c r="A30" s="130" t="s">
        <v>248</v>
      </c>
      <c r="B30" s="139">
        <v>5500</v>
      </c>
    </row>
    <row r="31" spans="1:2" ht="16.5" thickBot="1">
      <c r="A31" s="130" t="s">
        <v>249</v>
      </c>
      <c r="B31" s="139">
        <v>5469</v>
      </c>
    </row>
    <row r="32" spans="1:2" ht="19.5" thickTop="1">
      <c r="A32" s="134" t="s">
        <v>29</v>
      </c>
      <c r="B32" s="135"/>
    </row>
    <row r="33" spans="1:2" ht="31.5">
      <c r="A33" s="130" t="s">
        <v>68</v>
      </c>
      <c r="B33" s="139">
        <v>8000</v>
      </c>
    </row>
    <row r="34" spans="1:2" ht="15.75">
      <c r="A34" s="130" t="s">
        <v>98</v>
      </c>
      <c r="B34" s="139">
        <v>7000</v>
      </c>
    </row>
    <row r="35" spans="1:2" ht="15.75">
      <c r="A35" s="130" t="s">
        <v>67</v>
      </c>
      <c r="B35" s="139">
        <v>7000</v>
      </c>
    </row>
    <row r="36" spans="1:2" ht="15.75">
      <c r="A36" s="130" t="s">
        <v>232</v>
      </c>
      <c r="B36" s="139">
        <v>6476.09</v>
      </c>
    </row>
    <row r="37" spans="1:2" ht="15.75">
      <c r="A37" s="130" t="s">
        <v>103</v>
      </c>
      <c r="B37" s="139">
        <v>6300</v>
      </c>
    </row>
    <row r="38" spans="1:2" ht="15.75">
      <c r="A38" s="130" t="s">
        <v>251</v>
      </c>
      <c r="B38" s="139">
        <v>6190</v>
      </c>
    </row>
    <row r="39" spans="1:2" ht="15.75">
      <c r="A39" s="130" t="s">
        <v>252</v>
      </c>
      <c r="B39" s="139">
        <v>5720</v>
      </c>
    </row>
    <row r="40" spans="1:2" ht="15.75">
      <c r="A40" s="130" t="s">
        <v>69</v>
      </c>
      <c r="B40" s="139">
        <v>5555.75</v>
      </c>
    </row>
    <row r="41" spans="1:2" ht="15.75">
      <c r="A41" s="130" t="s">
        <v>253</v>
      </c>
      <c r="B41" s="139">
        <v>5500</v>
      </c>
    </row>
    <row r="42" spans="1:2" ht="15.75">
      <c r="A42" s="130" t="s">
        <v>254</v>
      </c>
      <c r="B42" s="139">
        <v>5200</v>
      </c>
    </row>
    <row r="43" spans="1:2" ht="16.5" thickBot="1">
      <c r="A43" s="130" t="s">
        <v>106</v>
      </c>
      <c r="B43" s="139">
        <v>5000</v>
      </c>
    </row>
    <row r="44" spans="1:2" ht="19.5" thickTop="1">
      <c r="A44" s="134" t="s">
        <v>30</v>
      </c>
      <c r="B44" s="135"/>
    </row>
    <row r="45" spans="1:2" ht="15.75">
      <c r="A45" s="130" t="s">
        <v>255</v>
      </c>
      <c r="B45" s="131">
        <v>6000</v>
      </c>
    </row>
    <row r="46" spans="1:2" ht="15.75">
      <c r="A46" s="130" t="s">
        <v>107</v>
      </c>
      <c r="B46" s="131">
        <v>6000</v>
      </c>
    </row>
    <row r="47" spans="1:2" ht="15.75">
      <c r="A47" s="130" t="s">
        <v>104</v>
      </c>
      <c r="B47" s="131">
        <v>6000</v>
      </c>
    </row>
    <row r="48" spans="1:2" ht="15.75">
      <c r="A48" s="130" t="s">
        <v>256</v>
      </c>
      <c r="B48" s="131">
        <v>5877</v>
      </c>
    </row>
    <row r="49" spans="1:2" ht="16.5" thickBot="1">
      <c r="A49" s="140" t="s">
        <v>70</v>
      </c>
      <c r="B49" s="141">
        <v>5085</v>
      </c>
    </row>
    <row r="50" spans="1:2" ht="19.5" thickTop="1">
      <c r="A50" s="134" t="s">
        <v>31</v>
      </c>
      <c r="B50" s="135"/>
    </row>
    <row r="51" spans="1:2" ht="15.75">
      <c r="A51" s="130" t="s">
        <v>109</v>
      </c>
      <c r="B51" s="139">
        <v>10000</v>
      </c>
    </row>
    <row r="52" spans="1:2" ht="15.75">
      <c r="A52" s="130" t="s">
        <v>51</v>
      </c>
      <c r="B52" s="139">
        <v>8000</v>
      </c>
    </row>
    <row r="53" spans="1:2" ht="15.75">
      <c r="A53" s="130" t="s">
        <v>222</v>
      </c>
      <c r="B53" s="139">
        <v>7000</v>
      </c>
    </row>
    <row r="54" spans="1:2" ht="15.75">
      <c r="A54" s="130" t="s">
        <v>46</v>
      </c>
      <c r="B54" s="139">
        <v>4439</v>
      </c>
    </row>
    <row r="55" spans="1:2" ht="15.75">
      <c r="A55" s="130" t="s">
        <v>49</v>
      </c>
      <c r="B55" s="139">
        <v>4271.5600000000004</v>
      </c>
    </row>
    <row r="56" spans="1:2" ht="15.75">
      <c r="A56" s="130" t="s">
        <v>52</v>
      </c>
      <c r="B56" s="139">
        <v>4200</v>
      </c>
    </row>
    <row r="57" spans="1:2" ht="15.75">
      <c r="A57" s="130" t="s">
        <v>71</v>
      </c>
      <c r="B57" s="139">
        <v>4035.43</v>
      </c>
    </row>
    <row r="58" spans="1:2" ht="15.75">
      <c r="A58" s="130" t="s">
        <v>45</v>
      </c>
      <c r="B58" s="139">
        <v>3959</v>
      </c>
    </row>
    <row r="59" spans="1:2" ht="15.75">
      <c r="A59" s="130" t="s">
        <v>257</v>
      </c>
      <c r="B59" s="139">
        <v>3800</v>
      </c>
    </row>
    <row r="60" spans="1:2" ht="15.75">
      <c r="A60" s="130" t="s">
        <v>108</v>
      </c>
      <c r="B60" s="139">
        <v>3787.62</v>
      </c>
    </row>
    <row r="61" spans="1:2" ht="56.25">
      <c r="A61" s="136" t="s">
        <v>32</v>
      </c>
      <c r="B61" s="137"/>
    </row>
    <row r="62" spans="1:2" ht="31.5">
      <c r="A62" s="130" t="s">
        <v>73</v>
      </c>
      <c r="B62" s="139">
        <v>11000</v>
      </c>
    </row>
    <row r="63" spans="1:2" ht="15.75">
      <c r="A63" s="130" t="s">
        <v>258</v>
      </c>
      <c r="B63" s="139">
        <v>5900</v>
      </c>
    </row>
    <row r="64" spans="1:2" ht="15.75">
      <c r="A64" s="130" t="s">
        <v>259</v>
      </c>
      <c r="B64" s="139">
        <v>4500</v>
      </c>
    </row>
    <row r="65" spans="1:2" ht="15.75">
      <c r="A65" s="130" t="s">
        <v>72</v>
      </c>
      <c r="B65" s="139">
        <v>4500</v>
      </c>
    </row>
    <row r="66" spans="1:2" ht="15.75">
      <c r="A66" s="130" t="s">
        <v>260</v>
      </c>
      <c r="B66" s="139">
        <v>3723</v>
      </c>
    </row>
    <row r="67" spans="1:2" ht="18.75">
      <c r="A67" s="136" t="s">
        <v>33</v>
      </c>
      <c r="B67" s="137"/>
    </row>
    <row r="68" spans="1:2">
      <c r="A68" s="54" t="s">
        <v>92</v>
      </c>
      <c r="B68" s="142">
        <v>8273.89</v>
      </c>
    </row>
    <row r="69" spans="1:2" ht="15.75">
      <c r="A69" s="130" t="s">
        <v>93</v>
      </c>
      <c r="B69" s="139">
        <v>8000</v>
      </c>
    </row>
    <row r="70" spans="1:2" ht="15.75">
      <c r="A70" s="130" t="s">
        <v>214</v>
      </c>
      <c r="B70" s="139">
        <v>7536</v>
      </c>
    </row>
    <row r="71" spans="1:2" ht="15.75">
      <c r="A71" s="130" t="s">
        <v>216</v>
      </c>
      <c r="B71" s="139">
        <v>7500</v>
      </c>
    </row>
    <row r="72" spans="1:2" ht="31.5">
      <c r="A72" s="130" t="s">
        <v>217</v>
      </c>
      <c r="B72" s="139">
        <v>7500</v>
      </c>
    </row>
    <row r="73" spans="1:2" ht="15.75">
      <c r="A73" s="130" t="s">
        <v>223</v>
      </c>
      <c r="B73" s="139">
        <v>7000</v>
      </c>
    </row>
    <row r="74" spans="1:2" ht="15.75">
      <c r="A74" s="130" t="s">
        <v>99</v>
      </c>
      <c r="B74" s="139">
        <v>7000</v>
      </c>
    </row>
    <row r="75" spans="1:2" ht="31.5">
      <c r="A75" s="130" t="s">
        <v>75</v>
      </c>
      <c r="B75" s="139">
        <v>7000</v>
      </c>
    </row>
    <row r="76" spans="1:2" ht="15.75">
      <c r="A76" s="130" t="s">
        <v>100</v>
      </c>
      <c r="B76" s="139">
        <v>6978</v>
      </c>
    </row>
    <row r="77" spans="1:2" ht="15.75">
      <c r="A77" s="130" t="s">
        <v>226</v>
      </c>
      <c r="B77" s="139">
        <v>6939.5</v>
      </c>
    </row>
    <row r="78" spans="1:2" ht="15.75">
      <c r="A78" s="130" t="s">
        <v>227</v>
      </c>
      <c r="B78" s="139">
        <v>6800</v>
      </c>
    </row>
    <row r="79" spans="1:2" ht="15.75">
      <c r="A79" s="130" t="s">
        <v>228</v>
      </c>
      <c r="B79" s="139">
        <v>6610</v>
      </c>
    </row>
    <row r="80" spans="1:2" ht="31.5">
      <c r="A80" s="130" t="s">
        <v>101</v>
      </c>
      <c r="B80" s="139">
        <v>6500</v>
      </c>
    </row>
    <row r="81" spans="1:2" ht="15.75">
      <c r="A81" s="130" t="s">
        <v>74</v>
      </c>
      <c r="B81" s="139">
        <v>6458</v>
      </c>
    </row>
    <row r="82" spans="1:2" ht="15.75">
      <c r="A82" s="130" t="s">
        <v>261</v>
      </c>
      <c r="B82" s="139">
        <v>6433.33</v>
      </c>
    </row>
    <row r="83" spans="1:2" ht="15.75">
      <c r="A83" s="130" t="s">
        <v>105</v>
      </c>
      <c r="B83" s="139">
        <v>6300</v>
      </c>
    </row>
    <row r="84" spans="1:2" ht="75">
      <c r="A84" s="136" t="s">
        <v>34</v>
      </c>
      <c r="B84" s="137"/>
    </row>
    <row r="85" spans="1:2" ht="31.5">
      <c r="A85" s="130" t="s">
        <v>90</v>
      </c>
      <c r="B85" s="139">
        <v>15700</v>
      </c>
    </row>
    <row r="86" spans="1:2" ht="15.75">
      <c r="A86" s="130" t="s">
        <v>91</v>
      </c>
      <c r="B86" s="139">
        <v>12500</v>
      </c>
    </row>
    <row r="87" spans="1:2" ht="15.75">
      <c r="A87" s="130" t="s">
        <v>95</v>
      </c>
      <c r="B87" s="139">
        <v>10674.5</v>
      </c>
    </row>
    <row r="88" spans="1:2" ht="15.75">
      <c r="A88" s="130" t="s">
        <v>208</v>
      </c>
      <c r="B88" s="139">
        <v>10000</v>
      </c>
    </row>
    <row r="89" spans="1:2" ht="15.75">
      <c r="A89" s="130" t="s">
        <v>94</v>
      </c>
      <c r="B89" s="139">
        <v>7800</v>
      </c>
    </row>
    <row r="90" spans="1:2" ht="15.75">
      <c r="A90" s="130" t="s">
        <v>213</v>
      </c>
      <c r="B90" s="139">
        <v>7600</v>
      </c>
    </row>
    <row r="91" spans="1:2" ht="15.75">
      <c r="A91" s="130" t="s">
        <v>218</v>
      </c>
      <c r="B91" s="139">
        <v>7500</v>
      </c>
    </row>
    <row r="92" spans="1:2" ht="15.75">
      <c r="A92" s="130" t="s">
        <v>219</v>
      </c>
      <c r="B92" s="139">
        <v>7500</v>
      </c>
    </row>
    <row r="93" spans="1:2" ht="15.75">
      <c r="A93" s="130" t="s">
        <v>76</v>
      </c>
      <c r="B93" s="139">
        <v>7022.5</v>
      </c>
    </row>
    <row r="94" spans="1:2" ht="15.75">
      <c r="A94" s="130" t="s">
        <v>224</v>
      </c>
      <c r="B94" s="139">
        <v>7000</v>
      </c>
    </row>
    <row r="95" spans="1:2" ht="15.75">
      <c r="A95" s="130" t="s">
        <v>225</v>
      </c>
      <c r="B95" s="139">
        <v>6960.33</v>
      </c>
    </row>
    <row r="96" spans="1:2" ht="18.75">
      <c r="A96" s="136" t="s">
        <v>63</v>
      </c>
      <c r="B96" s="137"/>
    </row>
    <row r="97" spans="1:2" ht="15.75">
      <c r="A97" s="130" t="s">
        <v>50</v>
      </c>
      <c r="B97" s="139">
        <v>5337.44</v>
      </c>
    </row>
    <row r="98" spans="1:2" ht="15.75">
      <c r="A98" s="130" t="s">
        <v>47</v>
      </c>
      <c r="B98" s="139">
        <v>5313.23</v>
      </c>
    </row>
    <row r="99" spans="1:2" ht="15.75">
      <c r="A99" s="130" t="s">
        <v>110</v>
      </c>
      <c r="B99" s="139">
        <v>5000</v>
      </c>
    </row>
    <row r="100" spans="1:2" ht="15.75">
      <c r="A100" s="130" t="s">
        <v>262</v>
      </c>
      <c r="B100" s="139">
        <v>5000</v>
      </c>
    </row>
    <row r="101" spans="1:2" ht="15.75">
      <c r="A101" s="130" t="s">
        <v>48</v>
      </c>
      <c r="B101" s="139">
        <v>4788.05</v>
      </c>
    </row>
    <row r="102" spans="1:2" ht="15.75">
      <c r="A102" s="130" t="s">
        <v>53</v>
      </c>
      <c r="B102" s="139">
        <v>4197.5600000000004</v>
      </c>
    </row>
    <row r="103" spans="1:2" ht="15.75">
      <c r="A103" s="130" t="s">
        <v>111</v>
      </c>
      <c r="B103" s="139">
        <v>4011.5</v>
      </c>
    </row>
    <row r="104" spans="1:2" ht="15.75">
      <c r="A104" s="130" t="s">
        <v>263</v>
      </c>
      <c r="B104" s="139">
        <v>4000</v>
      </c>
    </row>
    <row r="105" spans="1:2" ht="15.75">
      <c r="A105" s="130" t="s">
        <v>264</v>
      </c>
      <c r="B105" s="139">
        <v>4000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workbookViewId="0">
      <selection activeCell="E8" sqref="E8"/>
    </sheetView>
  </sheetViews>
  <sheetFormatPr defaultRowHeight="15"/>
  <cols>
    <col min="1" max="1" width="41" style="8" customWidth="1"/>
    <col min="2" max="2" width="11.28515625" style="8" customWidth="1"/>
    <col min="3" max="3" width="10.85546875" style="8" customWidth="1"/>
    <col min="4" max="4" width="13" style="8" customWidth="1"/>
    <col min="5" max="5" width="9.85546875" style="8" customWidth="1"/>
    <col min="6" max="6" width="9.5703125" style="8" customWidth="1"/>
    <col min="7" max="7" width="12.42578125" style="8" customWidth="1"/>
  </cols>
  <sheetData>
    <row r="1" spans="1:7" ht="18.75">
      <c r="A1" s="181" t="s">
        <v>204</v>
      </c>
      <c r="B1" s="181"/>
      <c r="C1" s="181"/>
      <c r="D1" s="181"/>
      <c r="E1" s="181"/>
      <c r="F1" s="181"/>
      <c r="G1" s="181"/>
    </row>
    <row r="2" spans="1:7" ht="18.75">
      <c r="A2" s="182" t="s">
        <v>83</v>
      </c>
      <c r="B2" s="182"/>
      <c r="C2" s="182"/>
      <c r="D2" s="182"/>
      <c r="E2" s="182"/>
      <c r="F2" s="182"/>
      <c r="G2" s="182"/>
    </row>
    <row r="3" spans="1:7" ht="15.75" thickBot="1">
      <c r="A3" s="61"/>
      <c r="B3" s="61"/>
      <c r="C3" s="61"/>
      <c r="D3" s="61"/>
      <c r="E3" s="61"/>
      <c r="F3" s="61"/>
      <c r="G3" s="80"/>
    </row>
    <row r="4" spans="1:7" ht="18.75">
      <c r="A4" s="183"/>
      <c r="B4" s="185" t="s">
        <v>198</v>
      </c>
      <c r="C4" s="186"/>
      <c r="D4" s="187"/>
      <c r="E4" s="154" t="s">
        <v>199</v>
      </c>
      <c r="F4" s="154"/>
      <c r="G4" s="188"/>
    </row>
    <row r="5" spans="1:7" ht="63">
      <c r="A5" s="184"/>
      <c r="B5" s="83" t="s">
        <v>2</v>
      </c>
      <c r="C5" s="83" t="s">
        <v>25</v>
      </c>
      <c r="D5" s="97" t="s">
        <v>3</v>
      </c>
      <c r="E5" s="81" t="s">
        <v>2</v>
      </c>
      <c r="F5" s="81" t="s">
        <v>25</v>
      </c>
      <c r="G5" s="3" t="s">
        <v>3</v>
      </c>
    </row>
    <row r="6" spans="1:7" ht="18.75">
      <c r="A6" s="28" t="s">
        <v>4</v>
      </c>
      <c r="B6" s="84">
        <v>28210</v>
      </c>
      <c r="C6" s="84">
        <v>25088</v>
      </c>
      <c r="D6" s="98">
        <f>ROUND(C6/B6*100,1)</f>
        <v>88.9</v>
      </c>
      <c r="E6" s="99">
        <v>23292</v>
      </c>
      <c r="F6" s="84">
        <v>20682</v>
      </c>
      <c r="G6" s="100">
        <f>ROUND(F6/E6*100,1)</f>
        <v>88.8</v>
      </c>
    </row>
    <row r="7" spans="1:7" ht="15.75">
      <c r="A7" s="4" t="s">
        <v>80</v>
      </c>
      <c r="B7" s="101"/>
      <c r="C7" s="65"/>
      <c r="D7" s="98"/>
      <c r="E7" s="102"/>
      <c r="F7" s="65"/>
      <c r="G7" s="100"/>
    </row>
    <row r="8" spans="1:7" ht="30">
      <c r="A8" s="103" t="s">
        <v>81</v>
      </c>
      <c r="B8" s="104"/>
      <c r="C8" s="105"/>
      <c r="D8" s="106"/>
      <c r="E8" s="102"/>
      <c r="F8" s="105"/>
      <c r="G8" s="107"/>
    </row>
    <row r="9" spans="1:7" ht="31.5">
      <c r="A9" s="108" t="s">
        <v>5</v>
      </c>
      <c r="B9" s="109">
        <v>8456</v>
      </c>
      <c r="C9" s="110">
        <v>8348</v>
      </c>
      <c r="D9" s="111">
        <f t="shared" ref="D9:D27" si="0">ROUND(C9/B9*100,1)</f>
        <v>98.7</v>
      </c>
      <c r="E9" s="112">
        <v>7700</v>
      </c>
      <c r="F9" s="113">
        <v>7565</v>
      </c>
      <c r="G9" s="114">
        <f t="shared" ref="G9:G27" si="1">ROUND(F9/E9*100,1)</f>
        <v>98.2</v>
      </c>
    </row>
    <row r="10" spans="1:7" ht="31.5">
      <c r="A10" s="5" t="s">
        <v>6</v>
      </c>
      <c r="B10" s="109">
        <v>97</v>
      </c>
      <c r="C10" s="110">
        <v>63</v>
      </c>
      <c r="D10" s="98">
        <f t="shared" si="0"/>
        <v>64.900000000000006</v>
      </c>
      <c r="E10" s="109">
        <v>87</v>
      </c>
      <c r="F10" s="113">
        <v>49</v>
      </c>
      <c r="G10" s="100">
        <f t="shared" si="1"/>
        <v>56.3</v>
      </c>
    </row>
    <row r="11" spans="1:7" ht="15.75">
      <c r="A11" s="5" t="s">
        <v>7</v>
      </c>
      <c r="B11" s="115">
        <v>3465</v>
      </c>
      <c r="C11" s="110">
        <v>3229</v>
      </c>
      <c r="D11" s="98">
        <f t="shared" si="0"/>
        <v>93.2</v>
      </c>
      <c r="E11" s="115">
        <v>2848</v>
      </c>
      <c r="F11" s="113">
        <v>2682</v>
      </c>
      <c r="G11" s="100">
        <f t="shared" si="1"/>
        <v>94.2</v>
      </c>
    </row>
    <row r="12" spans="1:7" ht="31.5">
      <c r="A12" s="5" t="s">
        <v>8</v>
      </c>
      <c r="B12" s="115">
        <v>315</v>
      </c>
      <c r="C12" s="110">
        <v>373</v>
      </c>
      <c r="D12" s="98">
        <f t="shared" si="0"/>
        <v>118.4</v>
      </c>
      <c r="E12" s="115">
        <v>242</v>
      </c>
      <c r="F12" s="113">
        <v>285</v>
      </c>
      <c r="G12" s="100">
        <f t="shared" si="1"/>
        <v>117.8</v>
      </c>
    </row>
    <row r="13" spans="1:7" ht="31.5">
      <c r="A13" s="5" t="s">
        <v>9</v>
      </c>
      <c r="B13" s="115">
        <v>121</v>
      </c>
      <c r="C13" s="110">
        <v>108</v>
      </c>
      <c r="D13" s="98">
        <f t="shared" si="0"/>
        <v>89.3</v>
      </c>
      <c r="E13" s="115">
        <v>93</v>
      </c>
      <c r="F13" s="113">
        <v>93</v>
      </c>
      <c r="G13" s="100">
        <f t="shared" si="1"/>
        <v>100</v>
      </c>
    </row>
    <row r="14" spans="1:7" ht="15.75">
      <c r="A14" s="5" t="s">
        <v>10</v>
      </c>
      <c r="B14" s="115">
        <v>619</v>
      </c>
      <c r="C14" s="110">
        <v>585</v>
      </c>
      <c r="D14" s="98">
        <f t="shared" si="0"/>
        <v>94.5</v>
      </c>
      <c r="E14" s="115">
        <v>524</v>
      </c>
      <c r="F14" s="113">
        <v>476</v>
      </c>
      <c r="G14" s="100">
        <f t="shared" si="1"/>
        <v>90.8</v>
      </c>
    </row>
    <row r="15" spans="1:7" ht="31.5">
      <c r="A15" s="5" t="s">
        <v>11</v>
      </c>
      <c r="B15" s="115">
        <v>3121</v>
      </c>
      <c r="C15" s="110">
        <v>3310</v>
      </c>
      <c r="D15" s="98">
        <f t="shared" si="0"/>
        <v>106.1</v>
      </c>
      <c r="E15" s="115">
        <v>2470</v>
      </c>
      <c r="F15" s="113">
        <v>2609</v>
      </c>
      <c r="G15" s="100">
        <f t="shared" si="1"/>
        <v>105.6</v>
      </c>
    </row>
    <row r="16" spans="1:7" ht="31.5">
      <c r="A16" s="5" t="s">
        <v>12</v>
      </c>
      <c r="B16" s="115">
        <v>968</v>
      </c>
      <c r="C16" s="110">
        <v>915</v>
      </c>
      <c r="D16" s="98">
        <f t="shared" si="0"/>
        <v>94.5</v>
      </c>
      <c r="E16" s="115">
        <v>775</v>
      </c>
      <c r="F16" s="113">
        <v>746</v>
      </c>
      <c r="G16" s="100">
        <f t="shared" si="1"/>
        <v>96.3</v>
      </c>
    </row>
    <row r="17" spans="1:7" ht="31.5">
      <c r="A17" s="5" t="s">
        <v>13</v>
      </c>
      <c r="B17" s="115">
        <v>339</v>
      </c>
      <c r="C17" s="110">
        <v>329</v>
      </c>
      <c r="D17" s="98">
        <f t="shared" si="0"/>
        <v>97.1</v>
      </c>
      <c r="E17" s="115">
        <v>263</v>
      </c>
      <c r="F17" s="113">
        <v>254</v>
      </c>
      <c r="G17" s="100">
        <f t="shared" si="1"/>
        <v>96.6</v>
      </c>
    </row>
    <row r="18" spans="1:7" ht="15.75">
      <c r="A18" s="5" t="s">
        <v>14</v>
      </c>
      <c r="B18" s="115">
        <v>239</v>
      </c>
      <c r="C18" s="110">
        <v>185</v>
      </c>
      <c r="D18" s="98">
        <f t="shared" si="0"/>
        <v>77.400000000000006</v>
      </c>
      <c r="E18" s="115">
        <v>200</v>
      </c>
      <c r="F18" s="113">
        <v>141</v>
      </c>
      <c r="G18" s="100">
        <f t="shared" si="1"/>
        <v>70.5</v>
      </c>
    </row>
    <row r="19" spans="1:7" ht="15.75">
      <c r="A19" s="5" t="s">
        <v>15</v>
      </c>
      <c r="B19" s="115">
        <v>527</v>
      </c>
      <c r="C19" s="110">
        <v>386</v>
      </c>
      <c r="D19" s="98">
        <f t="shared" si="0"/>
        <v>73.2</v>
      </c>
      <c r="E19" s="115">
        <v>410</v>
      </c>
      <c r="F19" s="113">
        <v>313</v>
      </c>
      <c r="G19" s="100">
        <f t="shared" si="1"/>
        <v>76.3</v>
      </c>
    </row>
    <row r="20" spans="1:7" ht="15.75">
      <c r="A20" s="5" t="s">
        <v>16</v>
      </c>
      <c r="B20" s="115">
        <v>157</v>
      </c>
      <c r="C20" s="110">
        <v>113</v>
      </c>
      <c r="D20" s="98">
        <f t="shared" si="0"/>
        <v>72</v>
      </c>
      <c r="E20" s="115">
        <v>123</v>
      </c>
      <c r="F20" s="113">
        <v>87</v>
      </c>
      <c r="G20" s="100">
        <f t="shared" si="1"/>
        <v>70.7</v>
      </c>
    </row>
    <row r="21" spans="1:7" ht="31.5">
      <c r="A21" s="5" t="s">
        <v>17</v>
      </c>
      <c r="B21" s="115">
        <v>302</v>
      </c>
      <c r="C21" s="110">
        <v>320</v>
      </c>
      <c r="D21" s="98">
        <f t="shared" si="0"/>
        <v>106</v>
      </c>
      <c r="E21" s="115">
        <v>244</v>
      </c>
      <c r="F21" s="113">
        <v>269</v>
      </c>
      <c r="G21" s="100">
        <f t="shared" si="1"/>
        <v>110.2</v>
      </c>
    </row>
    <row r="22" spans="1:7" ht="31.5">
      <c r="A22" s="5" t="s">
        <v>18</v>
      </c>
      <c r="B22" s="115">
        <v>378</v>
      </c>
      <c r="C22" s="110">
        <v>426</v>
      </c>
      <c r="D22" s="98">
        <f t="shared" si="0"/>
        <v>112.7</v>
      </c>
      <c r="E22" s="115">
        <v>294</v>
      </c>
      <c r="F22" s="113">
        <v>344</v>
      </c>
      <c r="G22" s="100">
        <f t="shared" si="1"/>
        <v>117</v>
      </c>
    </row>
    <row r="23" spans="1:7" ht="31.5">
      <c r="A23" s="5" t="s">
        <v>19</v>
      </c>
      <c r="B23" s="115">
        <v>4136</v>
      </c>
      <c r="C23" s="110">
        <v>2461</v>
      </c>
      <c r="D23" s="98">
        <f t="shared" si="0"/>
        <v>59.5</v>
      </c>
      <c r="E23" s="115">
        <v>3524</v>
      </c>
      <c r="F23" s="113">
        <v>1953</v>
      </c>
      <c r="G23" s="100">
        <f t="shared" si="1"/>
        <v>55.4</v>
      </c>
    </row>
    <row r="24" spans="1:7" ht="15.75">
      <c r="A24" s="5" t="s">
        <v>20</v>
      </c>
      <c r="B24" s="115">
        <v>348</v>
      </c>
      <c r="C24" s="110">
        <v>343</v>
      </c>
      <c r="D24" s="98">
        <f t="shared" si="0"/>
        <v>98.6</v>
      </c>
      <c r="E24" s="115">
        <v>264</v>
      </c>
      <c r="F24" s="113">
        <v>276</v>
      </c>
      <c r="G24" s="100">
        <f t="shared" si="1"/>
        <v>104.5</v>
      </c>
    </row>
    <row r="25" spans="1:7" ht="31.5">
      <c r="A25" s="5" t="s">
        <v>21</v>
      </c>
      <c r="B25" s="115">
        <v>535</v>
      </c>
      <c r="C25" s="110">
        <v>485</v>
      </c>
      <c r="D25" s="98">
        <f t="shared" si="0"/>
        <v>90.7</v>
      </c>
      <c r="E25" s="115">
        <v>423</v>
      </c>
      <c r="F25" s="113">
        <v>381</v>
      </c>
      <c r="G25" s="100">
        <f t="shared" si="1"/>
        <v>90.1</v>
      </c>
    </row>
    <row r="26" spans="1:7" ht="31.5">
      <c r="A26" s="5" t="s">
        <v>22</v>
      </c>
      <c r="B26" s="115">
        <v>119</v>
      </c>
      <c r="C26" s="110">
        <v>112</v>
      </c>
      <c r="D26" s="98">
        <f t="shared" si="0"/>
        <v>94.1</v>
      </c>
      <c r="E26" s="115">
        <v>110</v>
      </c>
      <c r="F26" s="113">
        <v>93</v>
      </c>
      <c r="G26" s="100">
        <f t="shared" si="1"/>
        <v>84.5</v>
      </c>
    </row>
    <row r="27" spans="1:7" ht="16.5" thickBot="1">
      <c r="A27" s="6" t="s">
        <v>23</v>
      </c>
      <c r="B27" s="116">
        <v>286</v>
      </c>
      <c r="C27" s="117">
        <v>220</v>
      </c>
      <c r="D27" s="118">
        <f t="shared" si="0"/>
        <v>76.900000000000006</v>
      </c>
      <c r="E27" s="116">
        <v>230</v>
      </c>
      <c r="F27" s="119">
        <v>151</v>
      </c>
      <c r="G27" s="120">
        <f t="shared" si="1"/>
        <v>65.7</v>
      </c>
    </row>
    <row r="28" spans="1:7" ht="18.75">
      <c r="A28" s="7"/>
      <c r="B28" s="121"/>
      <c r="F28" s="122"/>
    </row>
    <row r="29" spans="1:7" ht="18.75">
      <c r="A29" s="7"/>
      <c r="B29" s="7"/>
      <c r="F29" s="123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workbookViewId="0">
      <selection activeCell="E16" sqref="E16"/>
    </sheetView>
  </sheetViews>
  <sheetFormatPr defaultRowHeight="15"/>
  <cols>
    <col min="1" max="1" width="51.5703125" style="8" customWidth="1"/>
    <col min="2" max="2" width="13.85546875" style="8" customWidth="1"/>
    <col min="3" max="4" width="13.7109375" style="8" customWidth="1"/>
    <col min="5" max="5" width="13.140625" style="8" customWidth="1"/>
    <col min="6" max="6" width="12.28515625" style="8" customWidth="1"/>
    <col min="7" max="7" width="15.7109375" style="8" customWidth="1"/>
  </cols>
  <sheetData>
    <row r="1" spans="1:7" ht="20.25">
      <c r="A1" s="150" t="s">
        <v>204</v>
      </c>
      <c r="B1" s="150"/>
      <c r="C1" s="150"/>
      <c r="D1" s="150"/>
      <c r="E1" s="150"/>
      <c r="F1" s="150"/>
      <c r="G1" s="150"/>
    </row>
    <row r="2" spans="1:7" ht="20.25">
      <c r="A2" s="151" t="s">
        <v>26</v>
      </c>
      <c r="B2" s="151"/>
      <c r="C2" s="151"/>
      <c r="D2" s="151"/>
      <c r="E2" s="151"/>
      <c r="F2" s="151"/>
      <c r="G2" s="151"/>
    </row>
    <row r="3" spans="1:7" ht="15.75" thickBot="1">
      <c r="A3" s="61"/>
      <c r="B3" s="61"/>
      <c r="C3" s="61"/>
      <c r="D3" s="61"/>
      <c r="E3" s="61"/>
      <c r="F3" s="61"/>
      <c r="G3" s="80"/>
    </row>
    <row r="4" spans="1:7" ht="18.75">
      <c r="A4" s="183"/>
      <c r="B4" s="154" t="s">
        <v>198</v>
      </c>
      <c r="C4" s="154"/>
      <c r="D4" s="154"/>
      <c r="E4" s="154" t="s">
        <v>199</v>
      </c>
      <c r="F4" s="154"/>
      <c r="G4" s="188"/>
    </row>
    <row r="5" spans="1:7" ht="47.25">
      <c r="A5" s="184"/>
      <c r="B5" s="81" t="s">
        <v>2</v>
      </c>
      <c r="C5" s="81" t="s">
        <v>25</v>
      </c>
      <c r="D5" s="82" t="s">
        <v>3</v>
      </c>
      <c r="E5" s="83" t="s">
        <v>2</v>
      </c>
      <c r="F5" s="83" t="s">
        <v>25</v>
      </c>
      <c r="G5" s="3" t="s">
        <v>3</v>
      </c>
    </row>
    <row r="6" spans="1:7" ht="18.75">
      <c r="A6" s="28" t="s">
        <v>4</v>
      </c>
      <c r="B6" s="84">
        <f>SUM(B7:B15)</f>
        <v>28211</v>
      </c>
      <c r="C6" s="84">
        <f>SUM(C7:C15)</f>
        <v>25087</v>
      </c>
      <c r="D6" s="85">
        <f>ROUND(C6/B6*100,1)</f>
        <v>88.9</v>
      </c>
      <c r="E6" s="84">
        <f>SUM(E7:E15)</f>
        <v>23292</v>
      </c>
      <c r="F6" s="84">
        <f>SUM(F7:F15)</f>
        <v>20682</v>
      </c>
      <c r="G6" s="86">
        <f>ROUND(F6/E6*100,1)</f>
        <v>88.8</v>
      </c>
    </row>
    <row r="7" spans="1:7" ht="33">
      <c r="A7" s="87" t="s">
        <v>27</v>
      </c>
      <c r="B7" s="88">
        <v>3538</v>
      </c>
      <c r="C7" s="88">
        <v>2866</v>
      </c>
      <c r="D7" s="85">
        <f t="shared" ref="D7:D15" si="0">ROUND(C7/B7*100,1)</f>
        <v>81</v>
      </c>
      <c r="E7" s="89">
        <v>2921</v>
      </c>
      <c r="F7" s="88">
        <v>2248</v>
      </c>
      <c r="G7" s="86">
        <f t="shared" ref="G7:G15" si="1">ROUND(F7/E7*100,1)</f>
        <v>77</v>
      </c>
    </row>
    <row r="8" spans="1:7" ht="16.5">
      <c r="A8" s="87" t="s">
        <v>28</v>
      </c>
      <c r="B8" s="88">
        <v>1857</v>
      </c>
      <c r="C8" s="88">
        <v>1761</v>
      </c>
      <c r="D8" s="85">
        <f t="shared" si="0"/>
        <v>94.8</v>
      </c>
      <c r="E8" s="89">
        <v>1460</v>
      </c>
      <c r="F8" s="88">
        <v>1381</v>
      </c>
      <c r="G8" s="86">
        <f t="shared" si="1"/>
        <v>94.6</v>
      </c>
    </row>
    <row r="9" spans="1:7" ht="16.5">
      <c r="A9" s="87" t="s">
        <v>29</v>
      </c>
      <c r="B9" s="66">
        <v>2325</v>
      </c>
      <c r="C9" s="88">
        <v>1928</v>
      </c>
      <c r="D9" s="85">
        <f t="shared" si="0"/>
        <v>82.9</v>
      </c>
      <c r="E9" s="89">
        <v>1847</v>
      </c>
      <c r="F9" s="88">
        <v>1486</v>
      </c>
      <c r="G9" s="86">
        <f t="shared" si="1"/>
        <v>80.5</v>
      </c>
    </row>
    <row r="10" spans="1:7" ht="16.5">
      <c r="A10" s="87" t="s">
        <v>30</v>
      </c>
      <c r="B10" s="66">
        <v>1326</v>
      </c>
      <c r="C10" s="88">
        <v>1184</v>
      </c>
      <c r="D10" s="85">
        <f t="shared" si="0"/>
        <v>89.3</v>
      </c>
      <c r="E10" s="89">
        <v>1026</v>
      </c>
      <c r="F10" s="88">
        <v>930</v>
      </c>
      <c r="G10" s="86">
        <f t="shared" si="1"/>
        <v>90.6</v>
      </c>
    </row>
    <row r="11" spans="1:7" ht="16.5">
      <c r="A11" s="87" t="s">
        <v>31</v>
      </c>
      <c r="B11" s="66">
        <v>4404</v>
      </c>
      <c r="C11" s="88">
        <v>3821</v>
      </c>
      <c r="D11" s="85">
        <f t="shared" si="0"/>
        <v>86.8</v>
      </c>
      <c r="E11" s="89">
        <v>3487</v>
      </c>
      <c r="F11" s="88">
        <v>2996</v>
      </c>
      <c r="G11" s="86">
        <f t="shared" si="1"/>
        <v>85.9</v>
      </c>
    </row>
    <row r="12" spans="1:7" ht="33">
      <c r="A12" s="87" t="s">
        <v>32</v>
      </c>
      <c r="B12" s="66">
        <v>1533</v>
      </c>
      <c r="C12" s="88">
        <v>1351</v>
      </c>
      <c r="D12" s="85">
        <f t="shared" si="0"/>
        <v>88.1</v>
      </c>
      <c r="E12" s="89">
        <v>1368</v>
      </c>
      <c r="F12" s="88">
        <v>1219</v>
      </c>
      <c r="G12" s="86">
        <f t="shared" si="1"/>
        <v>89.1</v>
      </c>
    </row>
    <row r="13" spans="1:7" ht="16.5">
      <c r="A13" s="87" t="s">
        <v>33</v>
      </c>
      <c r="B13" s="66">
        <v>2565</v>
      </c>
      <c r="C13" s="88">
        <v>2263</v>
      </c>
      <c r="D13" s="85">
        <f t="shared" si="0"/>
        <v>88.2</v>
      </c>
      <c r="E13" s="89">
        <v>2078</v>
      </c>
      <c r="F13" s="88">
        <v>1824</v>
      </c>
      <c r="G13" s="86">
        <f t="shared" si="1"/>
        <v>87.8</v>
      </c>
    </row>
    <row r="14" spans="1:7" ht="49.5">
      <c r="A14" s="87" t="s">
        <v>34</v>
      </c>
      <c r="B14" s="66">
        <v>5969</v>
      </c>
      <c r="C14" s="88">
        <v>5619</v>
      </c>
      <c r="D14" s="85">
        <f t="shared" si="0"/>
        <v>94.1</v>
      </c>
      <c r="E14" s="89">
        <v>5222</v>
      </c>
      <c r="F14" s="88">
        <v>5005</v>
      </c>
      <c r="G14" s="86">
        <f t="shared" si="1"/>
        <v>95.8</v>
      </c>
    </row>
    <row r="15" spans="1:7" ht="17.25" thickBot="1">
      <c r="A15" s="90" t="s">
        <v>82</v>
      </c>
      <c r="B15" s="91">
        <v>4694</v>
      </c>
      <c r="C15" s="92">
        <v>4294</v>
      </c>
      <c r="D15" s="93">
        <f t="shared" si="0"/>
        <v>91.5</v>
      </c>
      <c r="E15" s="94">
        <v>3883</v>
      </c>
      <c r="F15" s="92">
        <v>3593</v>
      </c>
      <c r="G15" s="95">
        <f t="shared" si="1"/>
        <v>92.5</v>
      </c>
    </row>
    <row r="16" spans="1:7">
      <c r="B16" s="96"/>
      <c r="E16" s="8">
        <v>89</v>
      </c>
    </row>
    <row r="17" spans="2:2">
      <c r="B17" s="96"/>
    </row>
    <row r="18" spans="2:2">
      <c r="B18" s="96"/>
    </row>
  </sheetData>
  <mergeCells count="5">
    <mergeCell ref="A1:G1"/>
    <mergeCell ref="A2:G2"/>
    <mergeCell ref="A4:A5"/>
    <mergeCell ref="B4:D4"/>
    <mergeCell ref="E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30"/>
  <sheetViews>
    <sheetView topLeftCell="A2" workbookViewId="0">
      <selection activeCell="C9" sqref="C9:C27"/>
    </sheetView>
  </sheetViews>
  <sheetFormatPr defaultRowHeight="15"/>
  <cols>
    <col min="1" max="1" width="37.140625" style="8" customWidth="1"/>
    <col min="2" max="2" width="13.5703125" style="8" customWidth="1"/>
    <col min="3" max="3" width="16.140625" style="8" customWidth="1"/>
    <col min="4" max="4" width="15.5703125" style="8" customWidth="1"/>
  </cols>
  <sheetData>
    <row r="1" spans="1:4" ht="39.75" customHeight="1">
      <c r="A1" s="190" t="s">
        <v>206</v>
      </c>
      <c r="B1" s="190"/>
      <c r="C1" s="190"/>
      <c r="D1" s="190"/>
    </row>
    <row r="2" spans="1:4" s="64" customFormat="1" ht="12.75">
      <c r="A2" s="191" t="s">
        <v>1</v>
      </c>
      <c r="B2" s="191"/>
      <c r="C2" s="191"/>
      <c r="D2" s="191"/>
    </row>
    <row r="3" spans="1:4" ht="15.75" thickBot="1">
      <c r="A3" s="61"/>
      <c r="B3" s="61"/>
      <c r="C3" s="61"/>
      <c r="D3" s="61"/>
    </row>
    <row r="4" spans="1:4">
      <c r="A4" s="152"/>
      <c r="B4" s="192" t="s">
        <v>77</v>
      </c>
      <c r="C4" s="194" t="s">
        <v>78</v>
      </c>
      <c r="D4" s="196" t="s">
        <v>79</v>
      </c>
    </row>
    <row r="5" spans="1:4" ht="51" customHeight="1">
      <c r="A5" s="153"/>
      <c r="B5" s="193"/>
      <c r="C5" s="195"/>
      <c r="D5" s="197"/>
    </row>
    <row r="6" spans="1:4" ht="15.75">
      <c r="A6" s="62" t="s">
        <v>4</v>
      </c>
      <c r="B6" s="67">
        <f>SUM(B9:B27)</f>
        <v>951</v>
      </c>
      <c r="C6" s="67">
        <v>20682</v>
      </c>
      <c r="D6" s="68">
        <f>C6/B6</f>
        <v>21.747634069400632</v>
      </c>
    </row>
    <row r="7" spans="1:4" ht="15.75">
      <c r="A7" s="62" t="s">
        <v>80</v>
      </c>
      <c r="B7" s="69" t="s">
        <v>60</v>
      </c>
      <c r="C7" s="70">
        <v>0</v>
      </c>
      <c r="D7" s="68"/>
    </row>
    <row r="8" spans="1:4" ht="31.5">
      <c r="A8" s="63" t="s">
        <v>81</v>
      </c>
      <c r="B8" s="69"/>
      <c r="C8" s="71"/>
      <c r="D8" s="68"/>
    </row>
    <row r="9" spans="1:4" ht="47.25">
      <c r="A9" s="5" t="s">
        <v>5</v>
      </c>
      <c r="B9" s="72">
        <v>93</v>
      </c>
      <c r="C9" s="72">
        <v>7565</v>
      </c>
      <c r="D9" s="68">
        <f t="shared" ref="D9:D27" si="0">C9/B9</f>
        <v>81.344086021505376</v>
      </c>
    </row>
    <row r="10" spans="1:4" ht="31.5">
      <c r="A10" s="5" t="s">
        <v>6</v>
      </c>
      <c r="B10" s="73">
        <v>4</v>
      </c>
      <c r="C10" s="73">
        <v>49</v>
      </c>
      <c r="D10" s="68">
        <f t="shared" si="0"/>
        <v>12.25</v>
      </c>
    </row>
    <row r="11" spans="1:4" ht="15.75">
      <c r="A11" s="5" t="s">
        <v>7</v>
      </c>
      <c r="B11" s="73">
        <v>346</v>
      </c>
      <c r="C11" s="73">
        <v>2682</v>
      </c>
      <c r="D11" s="68">
        <f t="shared" si="0"/>
        <v>7.7514450867052025</v>
      </c>
    </row>
    <row r="12" spans="1:4" ht="31.5">
      <c r="A12" s="5" t="s">
        <v>8</v>
      </c>
      <c r="B12" s="73">
        <v>6</v>
      </c>
      <c r="C12" s="73">
        <v>285</v>
      </c>
      <c r="D12" s="68">
        <f t="shared" si="0"/>
        <v>47.5</v>
      </c>
    </row>
    <row r="13" spans="1:4" ht="31.5">
      <c r="A13" s="5" t="s">
        <v>9</v>
      </c>
      <c r="B13" s="73">
        <v>27</v>
      </c>
      <c r="C13" s="73">
        <v>93</v>
      </c>
      <c r="D13" s="68">
        <f t="shared" si="0"/>
        <v>3.4444444444444446</v>
      </c>
    </row>
    <row r="14" spans="1:4" ht="15.75">
      <c r="A14" s="5" t="s">
        <v>10</v>
      </c>
      <c r="B14" s="73">
        <v>21</v>
      </c>
      <c r="C14" s="73">
        <v>476</v>
      </c>
      <c r="D14" s="68">
        <f t="shared" si="0"/>
        <v>22.666666666666668</v>
      </c>
    </row>
    <row r="15" spans="1:4" ht="47.25">
      <c r="A15" s="5" t="s">
        <v>11</v>
      </c>
      <c r="B15" s="72">
        <v>124</v>
      </c>
      <c r="C15" s="72">
        <v>2609</v>
      </c>
      <c r="D15" s="68">
        <f t="shared" si="0"/>
        <v>21.04032258064516</v>
      </c>
    </row>
    <row r="16" spans="1:4" ht="31.5">
      <c r="A16" s="5" t="s">
        <v>12</v>
      </c>
      <c r="B16" s="72">
        <v>51</v>
      </c>
      <c r="C16" s="72">
        <v>746</v>
      </c>
      <c r="D16" s="68">
        <f t="shared" si="0"/>
        <v>14.627450980392156</v>
      </c>
    </row>
    <row r="17" spans="1:4" ht="31.5">
      <c r="A17" s="5" t="s">
        <v>13</v>
      </c>
      <c r="B17" s="73">
        <v>12</v>
      </c>
      <c r="C17" s="73">
        <v>254</v>
      </c>
      <c r="D17" s="68">
        <f t="shared" si="0"/>
        <v>21.166666666666668</v>
      </c>
    </row>
    <row r="18" spans="1:4" ht="15.75">
      <c r="A18" s="5" t="s">
        <v>14</v>
      </c>
      <c r="B18" s="73">
        <v>11</v>
      </c>
      <c r="C18" s="73">
        <v>141</v>
      </c>
      <c r="D18" s="68">
        <f t="shared" si="0"/>
        <v>12.818181818181818</v>
      </c>
    </row>
    <row r="19" spans="1:4" ht="15.75">
      <c r="A19" s="5" t="s">
        <v>15</v>
      </c>
      <c r="B19" s="73">
        <v>8</v>
      </c>
      <c r="C19" s="73">
        <v>313</v>
      </c>
      <c r="D19" s="68">
        <f t="shared" si="0"/>
        <v>39.125</v>
      </c>
    </row>
    <row r="20" spans="1:4" ht="15.75">
      <c r="A20" s="5" t="s">
        <v>16</v>
      </c>
      <c r="B20" s="73">
        <v>18</v>
      </c>
      <c r="C20" s="73">
        <v>87</v>
      </c>
      <c r="D20" s="68">
        <f t="shared" si="0"/>
        <v>4.833333333333333</v>
      </c>
    </row>
    <row r="21" spans="1:4" ht="31.5">
      <c r="A21" s="5" t="s">
        <v>17</v>
      </c>
      <c r="B21" s="73">
        <v>14</v>
      </c>
      <c r="C21" s="73">
        <v>269</v>
      </c>
      <c r="D21" s="68">
        <f t="shared" si="0"/>
        <v>19.214285714285715</v>
      </c>
    </row>
    <row r="22" spans="1:4" ht="31.5">
      <c r="A22" s="5" t="s">
        <v>18</v>
      </c>
      <c r="B22" s="73">
        <v>13</v>
      </c>
      <c r="C22" s="73">
        <v>344</v>
      </c>
      <c r="D22" s="68">
        <f t="shared" si="0"/>
        <v>26.46153846153846</v>
      </c>
    </row>
    <row r="23" spans="1:4" ht="31.5">
      <c r="A23" s="5" t="s">
        <v>19</v>
      </c>
      <c r="B23" s="73">
        <v>32</v>
      </c>
      <c r="C23" s="73">
        <v>1953</v>
      </c>
      <c r="D23" s="68">
        <f t="shared" si="0"/>
        <v>61.03125</v>
      </c>
    </row>
    <row r="24" spans="1:4" ht="15.75">
      <c r="A24" s="5" t="s">
        <v>20</v>
      </c>
      <c r="B24" s="73">
        <v>40</v>
      </c>
      <c r="C24" s="73">
        <v>276</v>
      </c>
      <c r="D24" s="68">
        <f t="shared" si="0"/>
        <v>6.9</v>
      </c>
    </row>
    <row r="25" spans="1:4" ht="31.5">
      <c r="A25" s="5" t="s">
        <v>21</v>
      </c>
      <c r="B25" s="73">
        <v>115</v>
      </c>
      <c r="C25" s="73">
        <v>381</v>
      </c>
      <c r="D25" s="68">
        <f t="shared" si="0"/>
        <v>3.3130434782608695</v>
      </c>
    </row>
    <row r="26" spans="1:4" ht="31.5">
      <c r="A26" s="5" t="s">
        <v>22</v>
      </c>
      <c r="B26" s="73">
        <v>8</v>
      </c>
      <c r="C26" s="73">
        <v>93</v>
      </c>
      <c r="D26" s="68">
        <f t="shared" si="0"/>
        <v>11.625</v>
      </c>
    </row>
    <row r="27" spans="1:4" ht="16.5" thickBot="1">
      <c r="A27" s="6" t="s">
        <v>23</v>
      </c>
      <c r="B27" s="73">
        <v>8</v>
      </c>
      <c r="C27" s="73">
        <v>151</v>
      </c>
      <c r="D27" s="68">
        <f t="shared" si="0"/>
        <v>18.875</v>
      </c>
    </row>
    <row r="28" spans="1:4">
      <c r="A28" s="189"/>
      <c r="B28" s="189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</sheetData>
  <mergeCells count="7">
    <mergeCell ref="A28:B28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2.1</vt:lpstr>
      <vt:lpstr>2.2</vt:lpstr>
      <vt:lpstr>2,3</vt:lpstr>
      <vt:lpstr>2.4</vt:lpstr>
      <vt:lpstr>2.5</vt:lpstr>
      <vt:lpstr>2,6</vt:lpstr>
      <vt:lpstr>2.7</vt:lpstr>
      <vt:lpstr>2.8</vt:lpstr>
      <vt:lpstr>2.9</vt:lpstr>
      <vt:lpstr>2.10</vt:lpstr>
      <vt:lpstr>2.4 (2)</vt:lpstr>
      <vt:lpstr>2.4 (3)</vt:lpstr>
      <vt:lpstr>2.10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2018-03-23T12:07:01Z</dcterms:modified>
</cp:coreProperties>
</file>