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068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'3'!$A$1:$AJ$31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<sst xmlns="http://schemas.openxmlformats.org/spreadsheetml/2006/main" count="76" uniqueCount="53">
  <si>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</si>
  <si>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</si>
  <si>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</si>
  <si>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</si>
  <si>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</si>
  <si>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</si>
  <si>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</si>
  <si>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</si>
  <si>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</si>
  <si>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</si>
  <si>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</si>
  <si>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</si>
  <si>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</si>
  <si>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</si>
  <si>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</si>
  <si>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</si>
  <si>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</si>
  <si>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</si>
  <si>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</si>
  <si>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</si>
  <si>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</si>
  <si>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(за районами)</t>
  </si>
  <si>
    <t>Всього по області</t>
  </si>
  <si>
    <t>Городищенський РЦЗ</t>
  </si>
  <si>
    <t>Драбівський РЦЗ</t>
  </si>
  <si>
    <t>Жашківський РЦЗ</t>
  </si>
  <si>
    <t>Звенигородський РЦЗ</t>
  </si>
  <si>
    <t>Золотоніський МРЦЗ</t>
  </si>
  <si>
    <t>Кам"янський РЦЗ</t>
  </si>
  <si>
    <t>Корсунь.-Шевченк. РЦЗ</t>
  </si>
  <si>
    <t>Катеринопільський РЦЗ</t>
  </si>
  <si>
    <t>Лисянський РЦЗ</t>
  </si>
  <si>
    <t>Маньківський РЦЗ</t>
  </si>
  <si>
    <t>Монастирищенський РЦЗ</t>
  </si>
  <si>
    <t>Тальнівський РЦЗ</t>
  </si>
  <si>
    <t>Уманський РЦЗ</t>
  </si>
  <si>
    <t>Христинівський РЦЗ</t>
  </si>
  <si>
    <t>Черкаський РЦЗ</t>
  </si>
  <si>
    <t>Чигиринський РЦЗ</t>
  </si>
  <si>
    <t>Чорнобаївський РЦЗ</t>
  </si>
  <si>
    <t>Шполянський РЦЗ</t>
  </si>
  <si>
    <t>Ватутінський МЦЗ</t>
  </si>
  <si>
    <t>Канівський МРЦЗ</t>
  </si>
  <si>
    <t>Смілянський МРЦЗ</t>
  </si>
  <si>
    <t>Уманський МЦЗ</t>
  </si>
  <si>
    <t>Черкаський МЦЗ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</si>
  <si>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</si>
  <si>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</si>
  <si>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</si>
  <si>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</si>
  <si>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у січні-березні 2018 року</t>
  </si>
  <si>
    <t>станом на 1 квітня 2018 року:</t>
  </si>
  <si>
    <t>охоплених заходами активної політики сприяння зайнятості у січні-березні 2018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</si>
</sst>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</numFmts>
  <fonts count="4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34" fillId="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14" borderId="6" applyNumberFormat="0" applyAlignment="0" applyProtection="0"/>
    <xf numFmtId="0" fontId="27" fillId="0" borderId="0" applyNumberFormat="0" applyFill="0" applyBorder="0" applyAlignment="0" applyProtection="0"/>
    <xf numFmtId="0" fontId="36" fillId="9" borderId="1" applyNumberFormat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1" fillId="0" borderId="7" applyNumberFormat="0" applyFill="0" applyAlignment="0" applyProtection="0"/>
    <xf numFmtId="0" fontId="32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9" borderId="9" applyNumberFormat="0" applyAlignment="0" applyProtection="0"/>
    <xf numFmtId="0" fontId="33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7" applyFont="1" applyAlignment="1">
      <alignment vertical="center" wrapText="1"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15" fillId="0" borderId="0" xfId="57" applyFont="1" applyAlignment="1">
      <alignment vertical="center" wrapText="1"/>
      <protection/>
    </xf>
    <xf numFmtId="0" fontId="13" fillId="4" borderId="10" xfId="57" applyFont="1" applyFill="1" applyBorder="1" applyAlignment="1">
      <alignment vertical="center" wrapText="1"/>
      <protection/>
    </xf>
    <xf numFmtId="172" fontId="16" fillId="4" borderId="10" xfId="55" applyNumberFormat="1" applyFont="1" applyFill="1" applyBorder="1" applyAlignment="1">
      <alignment horizontal="center" vertical="center" wrapText="1"/>
      <protection/>
    </xf>
    <xf numFmtId="172" fontId="16" fillId="0" borderId="10" xfId="55" applyNumberFormat="1" applyFont="1" applyFill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left" vertical="center" wrapText="1"/>
      <protection/>
    </xf>
    <xf numFmtId="3" fontId="7" fillId="0" borderId="0" xfId="57" applyNumberFormat="1" applyFont="1" applyAlignment="1">
      <alignment vertical="center" wrapText="1"/>
      <protection/>
    </xf>
    <xf numFmtId="0" fontId="13" fillId="0" borderId="10" xfId="57" applyFont="1" applyBorder="1" applyAlignment="1">
      <alignment vertical="center" wrapText="1"/>
      <protection/>
    </xf>
    <xf numFmtId="0" fontId="13" fillId="0" borderId="10" xfId="52" applyFont="1" applyBorder="1" applyAlignment="1">
      <alignment vertical="center" wrapText="1"/>
      <protection/>
    </xf>
    <xf numFmtId="172" fontId="16" fillId="0" borderId="10" xfId="52" applyNumberFormat="1" applyFont="1" applyFill="1" applyBorder="1" applyAlignment="1">
      <alignment horizontal="center" vertical="center" wrapText="1"/>
      <protection/>
    </xf>
    <xf numFmtId="172" fontId="16" fillId="0" borderId="10" xfId="52" applyNumberFormat="1" applyFont="1" applyFill="1" applyBorder="1" applyAlignment="1">
      <alignment horizontal="center" vertical="center"/>
      <protection/>
    </xf>
    <xf numFmtId="3" fontId="26" fillId="0" borderId="0" xfId="55" applyNumberFormat="1" applyFont="1" applyFill="1">
      <alignment/>
      <protection/>
    </xf>
    <xf numFmtId="0" fontId="26" fillId="0" borderId="0" xfId="55" applyFont="1" applyFill="1">
      <alignment/>
      <protection/>
    </xf>
    <xf numFmtId="0" fontId="18" fillId="0" borderId="0" xfId="58" applyFont="1" applyFill="1">
      <alignment/>
      <protection/>
    </xf>
    <xf numFmtId="0" fontId="2" fillId="0" borderId="0" xfId="58" applyFont="1" applyFill="1" applyAlignment="1">
      <alignment vertical="center" wrapText="1"/>
      <protection/>
    </xf>
    <xf numFmtId="0" fontId="19" fillId="0" borderId="0" xfId="58" applyFont="1" applyFill="1" applyAlignment="1">
      <alignment/>
      <protection/>
    </xf>
    <xf numFmtId="0" fontId="4" fillId="0" borderId="0" xfId="58" applyFont="1" applyFill="1" applyBorder="1" applyAlignment="1">
      <alignment horizontal="center" vertical="top"/>
      <protection/>
    </xf>
    <xf numFmtId="0" fontId="20" fillId="0" borderId="0" xfId="58" applyFont="1" applyFill="1" applyAlignment="1">
      <alignment vertical="top"/>
      <protection/>
    </xf>
    <xf numFmtId="0" fontId="18" fillId="0" borderId="0" xfId="58" applyFont="1" applyFill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22" fillId="0" borderId="0" xfId="58" applyFont="1" applyFill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vertical="center" wrapText="1"/>
      <protection/>
    </xf>
    <xf numFmtId="3" fontId="23" fillId="0" borderId="10" xfId="54" applyNumberFormat="1" applyFont="1" applyFill="1" applyBorder="1" applyAlignment="1" applyProtection="1">
      <alignment horizontal="center" vertical="center"/>
      <protection locked="0"/>
    </xf>
    <xf numFmtId="172" fontId="18" fillId="0" borderId="10" xfId="58" applyNumberFormat="1" applyFont="1" applyFill="1" applyBorder="1" applyAlignment="1">
      <alignment horizontal="center" vertical="center"/>
      <protection/>
    </xf>
    <xf numFmtId="3" fontId="18" fillId="0" borderId="10" xfId="58" applyNumberFormat="1" applyFont="1" applyFill="1" applyBorder="1" applyAlignment="1">
      <alignment horizontal="center" vertical="center"/>
      <protection/>
    </xf>
    <xf numFmtId="3" fontId="23" fillId="4" borderId="10" xfId="53" applyNumberFormat="1" applyFont="1" applyFill="1" applyBorder="1" applyAlignment="1" applyProtection="1">
      <alignment horizontal="center" vertical="center"/>
      <protection/>
    </xf>
    <xf numFmtId="172" fontId="24" fillId="4" borderId="10" xfId="53" applyNumberFormat="1" applyFont="1" applyFill="1" applyBorder="1" applyAlignment="1" applyProtection="1">
      <alignment horizontal="center" vertical="center"/>
      <protection/>
    </xf>
    <xf numFmtId="0" fontId="22" fillId="0" borderId="0" xfId="58" applyFont="1" applyFill="1" applyAlignment="1">
      <alignment vertical="center"/>
      <protection/>
    </xf>
    <xf numFmtId="3" fontId="21" fillId="0" borderId="10" xfId="54" applyNumberFormat="1" applyFont="1" applyFill="1" applyBorder="1" applyAlignment="1" applyProtection="1">
      <alignment horizontal="center" vertical="center"/>
      <protection locked="0"/>
    </xf>
    <xf numFmtId="172" fontId="3" fillId="0" borderId="10" xfId="58" applyNumberFormat="1" applyFont="1" applyFill="1" applyBorder="1" applyAlignment="1">
      <alignment horizontal="center" vertical="center"/>
      <protection/>
    </xf>
    <xf numFmtId="3" fontId="3" fillId="0" borderId="10" xfId="58" applyNumberFormat="1" applyFont="1" applyFill="1" applyBorder="1" applyAlignment="1">
      <alignment horizontal="center" vertical="center"/>
      <protection/>
    </xf>
    <xf numFmtId="3" fontId="21" fillId="4" borderId="10" xfId="53" applyNumberFormat="1" applyFont="1" applyFill="1" applyBorder="1" applyAlignment="1" applyProtection="1">
      <alignment horizontal="center" vertical="center"/>
      <protection/>
    </xf>
    <xf numFmtId="172" fontId="25" fillId="4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>
      <alignment/>
      <protection/>
    </xf>
    <xf numFmtId="0" fontId="6" fillId="0" borderId="0" xfId="58" applyFont="1" applyFill="1" applyAlignment="1">
      <alignment horizontal="center" vertical="top"/>
      <protection/>
    </xf>
    <xf numFmtId="0" fontId="22" fillId="0" borderId="0" xfId="58" applyFont="1" applyFill="1">
      <alignment/>
      <protection/>
    </xf>
    <xf numFmtId="3" fontId="9" fillId="0" borderId="0" xfId="58" applyNumberFormat="1" applyFont="1" applyFill="1" applyBorder="1" applyAlignment="1">
      <alignment horizontal="center"/>
      <protection/>
    </xf>
    <xf numFmtId="0" fontId="6" fillId="0" borderId="0" xfId="56" applyFont="1" applyFill="1">
      <alignment/>
      <protection/>
    </xf>
    <xf numFmtId="0" fontId="20" fillId="0" borderId="0" xfId="58" applyFont="1" applyFill="1">
      <alignment/>
      <protection/>
    </xf>
    <xf numFmtId="0" fontId="22" fillId="0" borderId="0" xfId="58" applyFont="1" applyFill="1">
      <alignment/>
      <protection/>
    </xf>
    <xf numFmtId="0" fontId="6" fillId="0" borderId="0" xfId="56" applyFont="1" applyFill="1">
      <alignment/>
      <protection/>
    </xf>
    <xf numFmtId="0" fontId="2" fillId="0" borderId="0" xfId="58" applyFont="1" applyFill="1" applyAlignment="1">
      <alignment horizontal="center" vertical="center" wrapText="1"/>
      <protection/>
    </xf>
    <xf numFmtId="0" fontId="19" fillId="0" borderId="0" xfId="58" applyFont="1" applyFill="1" applyAlignment="1">
      <alignment horizontal="center"/>
      <protection/>
    </xf>
    <xf numFmtId="0" fontId="43" fillId="0" borderId="10" xfId="54" applyFont="1" applyBorder="1" applyAlignment="1" applyProtection="1">
      <alignment horizontal="left"/>
      <protection/>
    </xf>
    <xf numFmtId="0" fontId="7" fillId="0" borderId="10" xfId="54" applyFont="1" applyBorder="1" applyAlignment="1" applyProtection="1">
      <alignment horizontal="left"/>
      <protection/>
    </xf>
    <xf numFmtId="0" fontId="7" fillId="0" borderId="10" xfId="54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24" fillId="4" borderId="10" xfId="53" applyNumberFormat="1" applyFont="1" applyFill="1" applyBorder="1" applyAlignment="1" applyProtection="1">
      <alignment horizontal="center" vertical="center"/>
      <protection/>
    </xf>
    <xf numFmtId="3" fontId="25" fillId="4" borderId="10" xfId="53" applyNumberFormat="1" applyFont="1" applyFill="1" applyBorder="1" applyAlignment="1" applyProtection="1">
      <alignment horizontal="center" vertical="center"/>
      <protection/>
    </xf>
    <xf numFmtId="3" fontId="13" fillId="4" borderId="10" xfId="57" applyNumberFormat="1" applyFont="1" applyFill="1" applyBorder="1" applyAlignment="1">
      <alignment horizontal="center" vertical="center" wrapText="1"/>
      <protection/>
    </xf>
    <xf numFmtId="3" fontId="13" fillId="4" borderId="10" xfId="55" applyNumberFormat="1" applyFont="1" applyFill="1" applyBorder="1" applyAlignment="1">
      <alignment horizontal="center" vertical="center" wrapText="1"/>
      <protection/>
    </xf>
    <xf numFmtId="3" fontId="13" fillId="0" borderId="10" xfId="55" applyNumberFormat="1" applyFont="1" applyFill="1" applyBorder="1" applyAlignment="1">
      <alignment horizontal="center" vertical="center" wrapText="1"/>
      <protection/>
    </xf>
    <xf numFmtId="3" fontId="13" fillId="0" borderId="10" xfId="52" applyNumberFormat="1" applyFont="1" applyFill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  <xf numFmtId="0" fontId="13" fillId="0" borderId="12" xfId="57" applyFont="1" applyBorder="1" applyAlignment="1">
      <alignment horizontal="center" vertical="center" wrapText="1"/>
      <protection/>
    </xf>
    <xf numFmtId="0" fontId="13" fillId="0" borderId="13" xfId="57" applyFont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3" fillId="0" borderId="14" xfId="52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4" fillId="0" borderId="14" xfId="55" applyFont="1" applyBorder="1" applyAlignment="1">
      <alignment horizontal="center" vertical="center" wrapText="1"/>
      <protection/>
    </xf>
    <xf numFmtId="0" fontId="14" fillId="0" borderId="15" xfId="55" applyFont="1" applyBorder="1" applyAlignment="1">
      <alignment horizontal="center" vertical="center" wrapText="1"/>
      <protection/>
    </xf>
    <xf numFmtId="0" fontId="10" fillId="0" borderId="0" xfId="55" applyFont="1" applyFill="1" applyAlignment="1">
      <alignment horizontal="right" vertical="top"/>
      <protection/>
    </xf>
    <xf numFmtId="0" fontId="11" fillId="0" borderId="0" xfId="55" applyFont="1" applyAlignment="1">
      <alignment horizontal="center" vertical="top" wrapText="1"/>
      <protection/>
    </xf>
    <xf numFmtId="0" fontId="11" fillId="0" borderId="0" xfId="57" applyFont="1" applyFill="1" applyAlignment="1">
      <alignment horizontal="center" vertical="top" wrapText="1"/>
      <protection/>
    </xf>
    <xf numFmtId="0" fontId="12" fillId="0" borderId="0" xfId="57" applyFont="1" applyFill="1" applyAlignment="1">
      <alignment horizontal="center" vertical="top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18" fillId="0" borderId="10" xfId="58" applyFont="1" applyFill="1" applyBorder="1" applyAlignment="1">
      <alignment horizontal="center" vertical="center" wrapText="1"/>
      <protection/>
    </xf>
    <xf numFmtId="1" fontId="23" fillId="0" borderId="16" xfId="53" applyNumberFormat="1" applyFont="1" applyFill="1" applyBorder="1" applyAlignment="1" applyProtection="1">
      <alignment horizontal="center" vertical="center" wrapText="1"/>
      <protection locked="0"/>
    </xf>
    <xf numFmtId="1" fontId="23" fillId="0" borderId="17" xfId="53" applyNumberFormat="1" applyFont="1" applyFill="1" applyBorder="1" applyAlignment="1" applyProtection="1">
      <alignment horizontal="center" vertical="center" wrapText="1"/>
      <protection locked="0"/>
    </xf>
    <xf numFmtId="1" fontId="23" fillId="0" borderId="18" xfId="53" applyNumberFormat="1" applyFont="1" applyFill="1" applyBorder="1" applyAlignment="1" applyProtection="1">
      <alignment horizontal="center" vertical="center" wrapText="1"/>
      <protection locked="0"/>
    </xf>
    <xf numFmtId="1" fontId="23" fillId="0" borderId="19" xfId="53" applyNumberFormat="1" applyFont="1" applyFill="1" applyBorder="1" applyAlignment="1" applyProtection="1">
      <alignment horizontal="center" vertical="center" wrapText="1"/>
      <protection locked="0"/>
    </xf>
    <xf numFmtId="1" fontId="23" fillId="0" borderId="20" xfId="53" applyNumberFormat="1" applyFont="1" applyFill="1" applyBorder="1" applyAlignment="1" applyProtection="1">
      <alignment horizontal="center" vertical="center" wrapText="1"/>
      <protection locked="0"/>
    </xf>
    <xf numFmtId="1" fontId="23" fillId="0" borderId="16" xfId="54" applyNumberFormat="1" applyFont="1" applyFill="1" applyBorder="1" applyAlignment="1" applyProtection="1">
      <alignment horizontal="center" vertical="center" wrapText="1"/>
      <protection/>
    </xf>
    <xf numFmtId="1" fontId="23" fillId="0" borderId="17" xfId="54" applyNumberFormat="1" applyFont="1" applyFill="1" applyBorder="1" applyAlignment="1" applyProtection="1">
      <alignment horizontal="center" vertical="center" wrapText="1"/>
      <protection/>
    </xf>
    <xf numFmtId="1" fontId="23" fillId="0" borderId="18" xfId="54" applyNumberFormat="1" applyFont="1" applyFill="1" applyBorder="1" applyAlignment="1" applyProtection="1">
      <alignment horizontal="center" vertical="center" wrapText="1"/>
      <protection/>
    </xf>
    <xf numFmtId="1" fontId="23" fillId="0" borderId="19" xfId="54" applyNumberFormat="1" applyFont="1" applyFill="1" applyBorder="1" applyAlignment="1" applyProtection="1">
      <alignment horizontal="center" vertical="center" wrapText="1"/>
      <protection/>
    </xf>
    <xf numFmtId="1" fontId="23" fillId="0" borderId="2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Alignment="1">
      <alignment horizontal="center" vertical="center" wrapText="1"/>
      <protection/>
    </xf>
    <xf numFmtId="0" fontId="19" fillId="0" borderId="0" xfId="58" applyFont="1" applyFill="1" applyAlignment="1">
      <alignment horizontal="center"/>
      <protection/>
    </xf>
    <xf numFmtId="0" fontId="8" fillId="4" borderId="10" xfId="58" applyFont="1" applyFill="1" applyBorder="1" applyAlignment="1">
      <alignment horizontal="center" vertical="center" wrapText="1"/>
      <protection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 4" xfId="51"/>
    <cellStyle name="Обычный 6" xfId="52"/>
    <cellStyle name="Обычный 9" xfId="53"/>
    <cellStyle name="Обычный_06" xfId="54"/>
    <cellStyle name="Обычный_4 категории вмесмте СОЦ_УРАЗЛИВІ__ТАБО_4 категорії Квота!!!_2014 рік" xfId="55"/>
    <cellStyle name="Обычный_АктЗах_5%квот Оксана" xfId="56"/>
    <cellStyle name="Обычный_Перевірка_Молодь_до 18 років" xfId="57"/>
    <cellStyle name="Обычный_Табл. 3.15" xfId="58"/>
    <cellStyle name="Підсумок" xfId="59"/>
    <cellStyle name="Поганий" xfId="60"/>
    <cellStyle name="Примітка" xfId="61"/>
    <cellStyle name="Percent" xfId="62"/>
    <cellStyle name="Результат" xfId="63"/>
    <cellStyle name="Середній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4">
      <selection activeCell="B12" sqref="B12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69"/>
      <c r="D1" s="69"/>
      <c r="E1" s="69"/>
      <c r="F1" s="69"/>
    </row>
    <row r="2" spans="1:6" ht="27" customHeight="1">
      <c r="A2" s="70" t="s">
        <v>0</v>
      </c>
      <c r="B2" s="70"/>
      <c r="C2" s="70"/>
      <c r="D2" s="70"/>
      <c r="E2" s="70"/>
      <c r="F2" s="70"/>
    </row>
    <row r="3" spans="1:6" ht="28.5" customHeight="1">
      <c r="A3" s="71" t="s">
        <v>50</v>
      </c>
      <c r="B3" s="71"/>
      <c r="C3" s="71"/>
      <c r="D3" s="71"/>
      <c r="E3" s="71"/>
      <c r="F3" s="71"/>
    </row>
    <row r="4" spans="1:6" s="2" customFormat="1" ht="33.75" customHeight="1">
      <c r="A4" s="72" t="s">
        <v>1</v>
      </c>
      <c r="B4" s="72"/>
      <c r="C4" s="72"/>
      <c r="D4" s="72"/>
      <c r="E4" s="72"/>
      <c r="F4" s="72"/>
    </row>
    <row r="5" spans="1:6" s="2" customFormat="1" ht="42.75" customHeight="1">
      <c r="A5" s="63" t="s">
        <v>2</v>
      </c>
      <c r="B5" s="64" t="s">
        <v>3</v>
      </c>
      <c r="C5" s="66" t="s">
        <v>4</v>
      </c>
      <c r="D5" s="67" t="s">
        <v>5</v>
      </c>
      <c r="E5" s="66" t="s">
        <v>6</v>
      </c>
      <c r="F5" s="67" t="s">
        <v>7</v>
      </c>
    </row>
    <row r="6" spans="1:6" s="2" customFormat="1" ht="37.5" customHeight="1">
      <c r="A6" s="63"/>
      <c r="B6" s="65"/>
      <c r="C6" s="66" t="s">
        <v>4</v>
      </c>
      <c r="D6" s="68"/>
      <c r="E6" s="66" t="s">
        <v>6</v>
      </c>
      <c r="F6" s="68"/>
    </row>
    <row r="7" spans="1:6" s="5" customFormat="1" ht="18.75" customHeight="1">
      <c r="A7" s="3" t="s">
        <v>8</v>
      </c>
      <c r="B7" s="4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11</v>
      </c>
      <c r="B8" s="56">
        <v>27127</v>
      </c>
      <c r="C8" s="57">
        <f>B8-E8</f>
        <v>13020</v>
      </c>
      <c r="D8" s="7">
        <f>100-F8</f>
        <v>48</v>
      </c>
      <c r="E8" s="58">
        <v>14107</v>
      </c>
      <c r="F8" s="8">
        <f>ROUND(E8/B8*100,1)</f>
        <v>52</v>
      </c>
    </row>
    <row r="9" spans="1:8" s="2" customFormat="1" ht="61.5" customHeight="1">
      <c r="A9" s="9" t="s">
        <v>46</v>
      </c>
      <c r="B9" s="56">
        <v>7857</v>
      </c>
      <c r="C9" s="57">
        <f aca="true" t="shared" si="0" ref="C9:C15">B9-E9</f>
        <v>4318</v>
      </c>
      <c r="D9" s="7">
        <f>100-F9</f>
        <v>55</v>
      </c>
      <c r="E9" s="58">
        <v>3539</v>
      </c>
      <c r="F9" s="8">
        <f>ROUND(E9/B9*100,1)</f>
        <v>45</v>
      </c>
      <c r="H9" s="10"/>
    </row>
    <row r="10" spans="1:10" s="2" customFormat="1" ht="45" customHeight="1">
      <c r="A10" s="11" t="s">
        <v>12</v>
      </c>
      <c r="B10" s="56">
        <v>3009</v>
      </c>
      <c r="C10" s="57">
        <f t="shared" si="0"/>
        <v>885</v>
      </c>
      <c r="D10" s="7">
        <f>100-F10</f>
        <v>29.400000000000006</v>
      </c>
      <c r="E10" s="58">
        <v>2124</v>
      </c>
      <c r="F10" s="8">
        <f>ROUND(E10/B10*100,1)</f>
        <v>70.6</v>
      </c>
      <c r="J10" s="10"/>
    </row>
    <row r="11" spans="1:6" s="2" customFormat="1" ht="63" customHeight="1">
      <c r="A11" s="11" t="s">
        <v>47</v>
      </c>
      <c r="B11" s="56">
        <v>2336</v>
      </c>
      <c r="C11" s="57">
        <f t="shared" si="0"/>
        <v>592</v>
      </c>
      <c r="D11" s="7">
        <f>100-F11</f>
        <v>25.299999999999997</v>
      </c>
      <c r="E11" s="58">
        <v>1744</v>
      </c>
      <c r="F11" s="8">
        <f>ROUND(E11/B11*100,1)</f>
        <v>74.7</v>
      </c>
    </row>
    <row r="12" spans="1:7" s="2" customFormat="1" ht="67.5" customHeight="1">
      <c r="A12" s="11" t="s">
        <v>48</v>
      </c>
      <c r="B12" s="56">
        <v>36761</v>
      </c>
      <c r="C12" s="57">
        <f t="shared" si="0"/>
        <v>18137</v>
      </c>
      <c r="D12" s="7">
        <f>100-F12</f>
        <v>49.3</v>
      </c>
      <c r="E12" s="58">
        <v>18624</v>
      </c>
      <c r="F12" s="8">
        <f>ROUND(E12/B12*100,1)</f>
        <v>50.7</v>
      </c>
      <c r="G12" s="10"/>
    </row>
    <row r="13" spans="1:7" s="2" customFormat="1" ht="27" customHeight="1">
      <c r="A13" s="11"/>
      <c r="B13" s="60" t="s">
        <v>51</v>
      </c>
      <c r="C13" s="61"/>
      <c r="D13" s="61"/>
      <c r="E13" s="61"/>
      <c r="F13" s="62"/>
      <c r="G13" s="10"/>
    </row>
    <row r="14" spans="1:7" s="2" customFormat="1" ht="51.75" customHeight="1">
      <c r="A14" s="12" t="s">
        <v>9</v>
      </c>
      <c r="B14" s="56">
        <v>19612</v>
      </c>
      <c r="C14" s="59">
        <f t="shared" si="0"/>
        <v>9018</v>
      </c>
      <c r="D14" s="13">
        <f>100-F14</f>
        <v>46</v>
      </c>
      <c r="E14" s="59">
        <v>10594</v>
      </c>
      <c r="F14" s="14">
        <f>ROUND(E14/B14*100,1)</f>
        <v>54</v>
      </c>
      <c r="G14" s="10"/>
    </row>
    <row r="15" spans="1:6" s="2" customFormat="1" ht="39.75" customHeight="1">
      <c r="A15" s="12" t="s">
        <v>49</v>
      </c>
      <c r="B15" s="56">
        <v>16543</v>
      </c>
      <c r="C15" s="59">
        <f t="shared" si="0"/>
        <v>7145</v>
      </c>
      <c r="D15" s="13">
        <f>100-F15</f>
        <v>43.2</v>
      </c>
      <c r="E15" s="59">
        <v>9398</v>
      </c>
      <c r="F15" s="14">
        <f>ROUND(E15/B15*100,1)</f>
        <v>56.8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C1:F1"/>
    <mergeCell ref="A2:F2"/>
    <mergeCell ref="A3:F3"/>
    <mergeCell ref="A4:F4"/>
    <mergeCell ref="B13:F13"/>
    <mergeCell ref="A5:A6"/>
    <mergeCell ref="B5:B6"/>
    <mergeCell ref="C5:C6"/>
    <mergeCell ref="D5:D6"/>
    <mergeCell ref="E5:E6"/>
    <mergeCell ref="F5:F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J87"/>
  <sheetViews>
    <sheetView tabSelected="1" view="pageBreakPreview" zoomScale="70" zoomScaleSheetLayoutView="70" zoomScalePageLayoutView="0" workbookViewId="0" topLeftCell="A1">
      <pane xSplit="1" ySplit="7" topLeftCell="Q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Y7" sqref="Y7:Z7"/>
    </sheetView>
  </sheetViews>
  <sheetFormatPr defaultColWidth="9.140625" defaultRowHeight="15"/>
  <cols>
    <col min="1" max="1" width="17.7109375" style="44" customWidth="1"/>
    <col min="2" max="2" width="12.57421875" style="44" customWidth="1"/>
    <col min="3" max="3" width="9.8515625" style="44" customWidth="1"/>
    <col min="4" max="4" width="11.7109375" style="44" customWidth="1"/>
    <col min="5" max="5" width="7.8515625" style="44" customWidth="1"/>
    <col min="6" max="6" width="12.7109375" style="44" customWidth="1"/>
    <col min="7" max="7" width="9.421875" style="44" customWidth="1"/>
    <col min="8" max="8" width="8.140625" style="44" customWidth="1"/>
    <col min="9" max="9" width="11.00390625" style="44" customWidth="1"/>
    <col min="10" max="10" width="10.00390625" style="44" customWidth="1"/>
    <col min="11" max="11" width="12.140625" style="44" customWidth="1"/>
    <col min="12" max="12" width="9.7109375" style="44" customWidth="1"/>
    <col min="13" max="13" width="8.8515625" style="44" customWidth="1"/>
    <col min="14" max="14" width="10.421875" style="44" customWidth="1"/>
    <col min="15" max="15" width="9.57421875" style="44" customWidth="1"/>
    <col min="16" max="16" width="11.57421875" style="44" customWidth="1"/>
    <col min="17" max="17" width="10.57421875" style="44" customWidth="1"/>
    <col min="18" max="18" width="9.7109375" style="44" customWidth="1"/>
    <col min="19" max="19" width="11.57421875" style="44" customWidth="1"/>
    <col min="20" max="20" width="9.8515625" style="44" customWidth="1"/>
    <col min="21" max="21" width="10.57421875" style="44" customWidth="1"/>
    <col min="22" max="22" width="10.28125" style="44" customWidth="1"/>
    <col min="23" max="23" width="8.8515625" style="44" customWidth="1"/>
    <col min="24" max="24" width="9.140625" style="44" customWidth="1"/>
    <col min="25" max="25" width="9.57421875" style="44" customWidth="1"/>
    <col min="26" max="26" width="10.00390625" style="44" customWidth="1"/>
    <col min="27" max="27" width="12.7109375" style="44" customWidth="1"/>
    <col min="28" max="28" width="9.57421875" style="44" customWidth="1"/>
    <col min="29" max="29" width="15.7109375" style="44" customWidth="1"/>
    <col min="30" max="30" width="11.421875" style="44" customWidth="1"/>
    <col min="31" max="31" width="15.8515625" style="44" customWidth="1"/>
    <col min="32" max="32" width="13.8515625" style="44" customWidth="1"/>
    <col min="33" max="33" width="10.7109375" style="44" customWidth="1"/>
    <col min="34" max="34" width="16.421875" style="44" customWidth="1"/>
    <col min="35" max="35" width="12.7109375" style="44" customWidth="1"/>
    <col min="36" max="36" width="19.140625" style="44" customWidth="1"/>
    <col min="37" max="16384" width="9.140625" style="44" customWidth="1"/>
  </cols>
  <sheetData>
    <row r="1" spans="2:36" s="17" customFormat="1" ht="25.5" customHeight="1">
      <c r="B1" s="85" t="s">
        <v>10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47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2:36" s="17" customFormat="1" ht="23.25" customHeight="1">
      <c r="B2" s="85" t="s">
        <v>52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47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2:36" s="17" customFormat="1" ht="18.75" customHeight="1">
      <c r="B3" s="86" t="s">
        <v>21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48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5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6" s="22" customFormat="1" ht="51" customHeight="1">
      <c r="A5" s="73"/>
      <c r="B5" s="74" t="s">
        <v>11</v>
      </c>
      <c r="C5" s="74"/>
      <c r="D5" s="74"/>
      <c r="E5" s="74"/>
      <c r="F5" s="74"/>
      <c r="G5" s="74" t="s">
        <v>20</v>
      </c>
      <c r="H5" s="74"/>
      <c r="I5" s="74"/>
      <c r="J5" s="74"/>
      <c r="K5" s="74"/>
      <c r="L5" s="74" t="s">
        <v>12</v>
      </c>
      <c r="M5" s="74"/>
      <c r="N5" s="74"/>
      <c r="O5" s="74"/>
      <c r="P5" s="74"/>
      <c r="Q5" s="74" t="s">
        <v>13</v>
      </c>
      <c r="R5" s="74"/>
      <c r="S5" s="74"/>
      <c r="T5" s="74"/>
      <c r="U5" s="74"/>
      <c r="V5" s="74" t="s">
        <v>14</v>
      </c>
      <c r="W5" s="74"/>
      <c r="X5" s="74"/>
      <c r="Y5" s="74"/>
      <c r="Z5" s="74"/>
      <c r="AA5" s="75" t="s">
        <v>15</v>
      </c>
      <c r="AB5" s="76"/>
      <c r="AC5" s="77"/>
      <c r="AD5" s="78"/>
      <c r="AE5" s="79"/>
      <c r="AF5" s="80" t="s">
        <v>16</v>
      </c>
      <c r="AG5" s="81"/>
      <c r="AH5" s="82"/>
      <c r="AI5" s="83"/>
      <c r="AJ5" s="84"/>
    </row>
    <row r="6" spans="1:36" s="25" customFormat="1" ht="49.5" customHeight="1">
      <c r="A6" s="73"/>
      <c r="B6" s="23" t="s">
        <v>3</v>
      </c>
      <c r="C6" s="23"/>
      <c r="D6" s="24" t="s">
        <v>17</v>
      </c>
      <c r="E6" s="24"/>
      <c r="F6" s="24" t="s">
        <v>18</v>
      </c>
      <c r="G6" s="23" t="s">
        <v>3</v>
      </c>
      <c r="H6" s="23"/>
      <c r="I6" s="24" t="s">
        <v>17</v>
      </c>
      <c r="J6" s="24"/>
      <c r="K6" s="24" t="s">
        <v>18</v>
      </c>
      <c r="L6" s="24" t="s">
        <v>3</v>
      </c>
      <c r="M6" s="24"/>
      <c r="N6" s="24" t="s">
        <v>17</v>
      </c>
      <c r="O6" s="24"/>
      <c r="P6" s="24" t="s">
        <v>18</v>
      </c>
      <c r="Q6" s="24" t="s">
        <v>3</v>
      </c>
      <c r="R6" s="24"/>
      <c r="S6" s="24" t="s">
        <v>17</v>
      </c>
      <c r="T6" s="24"/>
      <c r="U6" s="24" t="s">
        <v>18</v>
      </c>
      <c r="V6" s="23" t="s">
        <v>3</v>
      </c>
      <c r="W6" s="23"/>
      <c r="X6" s="24" t="s">
        <v>17</v>
      </c>
      <c r="Y6" s="24"/>
      <c r="Z6" s="24" t="s">
        <v>18</v>
      </c>
      <c r="AA6" s="23" t="s">
        <v>3</v>
      </c>
      <c r="AB6" s="23"/>
      <c r="AC6" s="24" t="s">
        <v>17</v>
      </c>
      <c r="AD6" s="24"/>
      <c r="AE6" s="24" t="s">
        <v>18</v>
      </c>
      <c r="AF6" s="23" t="s">
        <v>3</v>
      </c>
      <c r="AG6" s="23"/>
      <c r="AH6" s="24" t="s">
        <v>17</v>
      </c>
      <c r="AI6" s="24"/>
      <c r="AJ6" s="24" t="s">
        <v>18</v>
      </c>
    </row>
    <row r="7" spans="1:36" s="27" customFormat="1" ht="11.25" customHeight="1">
      <c r="A7" s="26" t="s">
        <v>19</v>
      </c>
      <c r="B7" s="26">
        <v>1</v>
      </c>
      <c r="C7" s="26"/>
      <c r="D7" s="26">
        <v>2</v>
      </c>
      <c r="E7" s="26"/>
      <c r="F7" s="26">
        <v>3</v>
      </c>
      <c r="G7" s="26">
        <v>1</v>
      </c>
      <c r="H7" s="26"/>
      <c r="I7" s="26">
        <v>2</v>
      </c>
      <c r="J7" s="26"/>
      <c r="K7" s="26">
        <v>3</v>
      </c>
      <c r="L7" s="26">
        <v>4</v>
      </c>
      <c r="M7" s="26"/>
      <c r="N7" s="26">
        <v>5</v>
      </c>
      <c r="O7" s="26"/>
      <c r="P7" s="26">
        <v>6</v>
      </c>
      <c r="Q7" s="26">
        <v>7</v>
      </c>
      <c r="R7" s="26"/>
      <c r="S7" s="26">
        <v>8</v>
      </c>
      <c r="T7" s="26"/>
      <c r="U7" s="26">
        <v>9</v>
      </c>
      <c r="V7" s="87">
        <v>10</v>
      </c>
      <c r="W7" s="87"/>
      <c r="X7" s="87">
        <v>11</v>
      </c>
      <c r="Y7" s="87"/>
      <c r="Z7" s="87">
        <v>12</v>
      </c>
      <c r="AA7" s="26">
        <v>13</v>
      </c>
      <c r="AB7" s="26"/>
      <c r="AC7" s="26">
        <v>14</v>
      </c>
      <c r="AD7" s="26"/>
      <c r="AE7" s="26">
        <v>15</v>
      </c>
      <c r="AF7" s="26">
        <v>16</v>
      </c>
      <c r="AG7" s="26"/>
      <c r="AH7" s="26">
        <v>17</v>
      </c>
      <c r="AI7" s="26"/>
      <c r="AJ7" s="26">
        <v>18</v>
      </c>
    </row>
    <row r="8" spans="1:36" s="33" customFormat="1" ht="25.5" customHeight="1">
      <c r="A8" s="49" t="s">
        <v>22</v>
      </c>
      <c r="B8" s="28">
        <v>27127</v>
      </c>
      <c r="C8" s="28">
        <f>B8-E8</f>
        <v>13020</v>
      </c>
      <c r="D8" s="29">
        <f>C8/B8*100</f>
        <v>47.996461090426514</v>
      </c>
      <c r="E8" s="30">
        <v>14107</v>
      </c>
      <c r="F8" s="29">
        <f>E8/B8*100</f>
        <v>52.003538909573486</v>
      </c>
      <c r="G8" s="30">
        <v>7857</v>
      </c>
      <c r="H8" s="30">
        <f>G8-J8</f>
        <v>4318</v>
      </c>
      <c r="I8" s="29">
        <f>H8/G8*100</f>
        <v>54.95736286114293</v>
      </c>
      <c r="J8" s="30">
        <v>3539</v>
      </c>
      <c r="K8" s="29">
        <f>J8/G8*100</f>
        <v>45.042637138857074</v>
      </c>
      <c r="L8" s="52">
        <v>3009</v>
      </c>
      <c r="M8" s="30">
        <f>L8-O8</f>
        <v>885</v>
      </c>
      <c r="N8" s="29">
        <f>M8/L8*100</f>
        <v>29.411764705882355</v>
      </c>
      <c r="O8" s="30">
        <v>2124</v>
      </c>
      <c r="P8" s="29">
        <f>O8/L8*100</f>
        <v>70.58823529411765</v>
      </c>
      <c r="Q8" s="30">
        <v>2336</v>
      </c>
      <c r="R8" s="30">
        <f>Q8-T8</f>
        <v>592</v>
      </c>
      <c r="S8" s="29">
        <f>R8/Q8*100</f>
        <v>25.34246575342466</v>
      </c>
      <c r="T8" s="30">
        <v>1744</v>
      </c>
      <c r="U8" s="29">
        <f>T8/Q8*100</f>
        <v>74.65753424657534</v>
      </c>
      <c r="V8" s="30">
        <v>36761</v>
      </c>
      <c r="W8" s="30">
        <f>V8-Y8</f>
        <v>18137</v>
      </c>
      <c r="X8" s="29">
        <f>W8/V8*100</f>
        <v>49.33761323141373</v>
      </c>
      <c r="Y8" s="30">
        <v>18624</v>
      </c>
      <c r="Z8" s="29">
        <f>Y8/V8*100</f>
        <v>50.66238676858627</v>
      </c>
      <c r="AA8" s="31">
        <v>19612</v>
      </c>
      <c r="AB8" s="31">
        <f>AA8-AD8</f>
        <v>9018</v>
      </c>
      <c r="AC8" s="32">
        <f>AB8/AA8*100</f>
        <v>45.982051805017335</v>
      </c>
      <c r="AD8" s="54">
        <v>10594</v>
      </c>
      <c r="AE8" s="32">
        <f>AD8/AA8*100</f>
        <v>54.017948194982665</v>
      </c>
      <c r="AF8" s="31">
        <v>16543</v>
      </c>
      <c r="AG8" s="31">
        <f>AF8-AI8</f>
        <v>7145</v>
      </c>
      <c r="AH8" s="32">
        <f>AG8/AF8*100</f>
        <v>43.190473311974856</v>
      </c>
      <c r="AI8" s="54">
        <v>9398</v>
      </c>
      <c r="AJ8" s="32">
        <f>AI8/AF8*100</f>
        <v>56.809526688025144</v>
      </c>
    </row>
    <row r="9" spans="1:36" s="39" customFormat="1" ht="18.75" customHeight="1">
      <c r="A9" s="50" t="s">
        <v>23</v>
      </c>
      <c r="B9" s="34">
        <v>1113</v>
      </c>
      <c r="C9" s="34">
        <f aca="true" t="shared" si="0" ref="C9:C31">B9-E9</f>
        <v>576</v>
      </c>
      <c r="D9" s="35">
        <f aca="true" t="shared" si="1" ref="D9:D31">C9/B9*100</f>
        <v>51.75202156334232</v>
      </c>
      <c r="E9" s="36">
        <v>537</v>
      </c>
      <c r="F9" s="35">
        <f aca="true" t="shared" si="2" ref="F9:F31">E9/B9*100</f>
        <v>48.24797843665768</v>
      </c>
      <c r="G9" s="36">
        <v>332</v>
      </c>
      <c r="H9" s="36">
        <f aca="true" t="shared" si="3" ref="H9:H31">G9-J9</f>
        <v>136</v>
      </c>
      <c r="I9" s="35">
        <f aca="true" t="shared" si="4" ref="I9:I31">H9/G9*100</f>
        <v>40.963855421686745</v>
      </c>
      <c r="J9" s="36">
        <v>196</v>
      </c>
      <c r="K9" s="35">
        <f aca="true" t="shared" si="5" ref="K9:K31">J9/G9*100</f>
        <v>59.036144578313255</v>
      </c>
      <c r="L9" s="53">
        <v>106</v>
      </c>
      <c r="M9" s="36">
        <f aca="true" t="shared" si="6" ref="M9:M31">L9-O9</f>
        <v>17</v>
      </c>
      <c r="N9" s="35">
        <f aca="true" t="shared" si="7" ref="N9:N31">M9/L9*100</f>
        <v>16.037735849056602</v>
      </c>
      <c r="O9" s="36">
        <v>89</v>
      </c>
      <c r="P9" s="35">
        <f aca="true" t="shared" si="8" ref="P9:P31">O9/L9*100</f>
        <v>83.9622641509434</v>
      </c>
      <c r="Q9" s="36">
        <v>82</v>
      </c>
      <c r="R9" s="36">
        <f aca="true" t="shared" si="9" ref="R9:R31">Q9-T9</f>
        <v>19</v>
      </c>
      <c r="S9" s="35">
        <f aca="true" t="shared" si="10" ref="S9:S31">R9/Q9*100</f>
        <v>23.170731707317074</v>
      </c>
      <c r="T9" s="36">
        <v>63</v>
      </c>
      <c r="U9" s="35">
        <f aca="true" t="shared" si="11" ref="U9:U31">T9/Q9*100</f>
        <v>76.82926829268293</v>
      </c>
      <c r="V9" s="36">
        <v>1552</v>
      </c>
      <c r="W9" s="36">
        <f aca="true" t="shared" si="12" ref="W9:W31">V9-Y9</f>
        <v>823</v>
      </c>
      <c r="X9" s="35">
        <f aca="true" t="shared" si="13" ref="X9:X31">W9/V9*100</f>
        <v>53.02835051546392</v>
      </c>
      <c r="Y9" s="36">
        <v>729</v>
      </c>
      <c r="Z9" s="35">
        <f aca="true" t="shared" si="14" ref="Z9:Z31">Y9/V9*100</f>
        <v>46.97164948453608</v>
      </c>
      <c r="AA9" s="37">
        <v>879</v>
      </c>
      <c r="AB9" s="37">
        <f aca="true" t="shared" si="15" ref="AB9:AB31">AA9-AD9</f>
        <v>461</v>
      </c>
      <c r="AC9" s="38">
        <f aca="true" t="shared" si="16" ref="AC9:AC31">AB9/AA9*100</f>
        <v>52.44596131968146</v>
      </c>
      <c r="AD9" s="55">
        <v>418</v>
      </c>
      <c r="AE9" s="38">
        <f aca="true" t="shared" si="17" ref="AE9:AE31">AD9/AA9*100</f>
        <v>47.55403868031854</v>
      </c>
      <c r="AF9" s="37">
        <v>810</v>
      </c>
      <c r="AG9" s="37">
        <f aca="true" t="shared" si="18" ref="AG9:AG31">AF9-AI9</f>
        <v>426</v>
      </c>
      <c r="AH9" s="38">
        <f aca="true" t="shared" si="19" ref="AH9:AH31">AG9/AF9*100</f>
        <v>52.59259259259259</v>
      </c>
      <c r="AI9" s="55">
        <v>384</v>
      </c>
      <c r="AJ9" s="38">
        <f aca="true" t="shared" si="20" ref="AJ9:AJ31">AI9/AF9*100</f>
        <v>47.40740740740741</v>
      </c>
    </row>
    <row r="10" spans="1:36" s="40" customFormat="1" ht="18.75" customHeight="1">
      <c r="A10" s="50" t="s">
        <v>24</v>
      </c>
      <c r="B10" s="34">
        <v>858</v>
      </c>
      <c r="C10" s="34">
        <f t="shared" si="0"/>
        <v>264</v>
      </c>
      <c r="D10" s="35">
        <f t="shared" si="1"/>
        <v>30.76923076923077</v>
      </c>
      <c r="E10" s="36">
        <v>594</v>
      </c>
      <c r="F10" s="35">
        <f t="shared" si="2"/>
        <v>69.23076923076923</v>
      </c>
      <c r="G10" s="36">
        <v>172</v>
      </c>
      <c r="H10" s="36">
        <f t="shared" si="3"/>
        <v>71</v>
      </c>
      <c r="I10" s="35">
        <f t="shared" si="4"/>
        <v>41.27906976744186</v>
      </c>
      <c r="J10" s="36">
        <v>101</v>
      </c>
      <c r="K10" s="35">
        <f t="shared" si="5"/>
        <v>58.720930232558146</v>
      </c>
      <c r="L10" s="53">
        <v>159</v>
      </c>
      <c r="M10" s="36">
        <f t="shared" si="6"/>
        <v>44</v>
      </c>
      <c r="N10" s="35">
        <f t="shared" si="7"/>
        <v>27.67295597484277</v>
      </c>
      <c r="O10" s="36">
        <v>115</v>
      </c>
      <c r="P10" s="35">
        <f t="shared" si="8"/>
        <v>72.32704402515722</v>
      </c>
      <c r="Q10" s="36">
        <v>79</v>
      </c>
      <c r="R10" s="36">
        <f t="shared" si="9"/>
        <v>8</v>
      </c>
      <c r="S10" s="35">
        <f t="shared" si="10"/>
        <v>10.126582278481013</v>
      </c>
      <c r="T10" s="36">
        <v>71</v>
      </c>
      <c r="U10" s="35">
        <f t="shared" si="11"/>
        <v>89.87341772151899</v>
      </c>
      <c r="V10" s="36">
        <v>1267</v>
      </c>
      <c r="W10" s="36">
        <f t="shared" si="12"/>
        <v>405</v>
      </c>
      <c r="X10" s="35">
        <f t="shared" si="13"/>
        <v>31.96527229676401</v>
      </c>
      <c r="Y10" s="36">
        <v>862</v>
      </c>
      <c r="Z10" s="35">
        <f t="shared" si="14"/>
        <v>68.03472770323599</v>
      </c>
      <c r="AA10" s="37">
        <v>712</v>
      </c>
      <c r="AB10" s="37">
        <f t="shared" si="15"/>
        <v>217</v>
      </c>
      <c r="AC10" s="38">
        <f t="shared" si="16"/>
        <v>30.47752808988764</v>
      </c>
      <c r="AD10" s="55">
        <v>495</v>
      </c>
      <c r="AE10" s="38">
        <f t="shared" si="17"/>
        <v>69.52247191011236</v>
      </c>
      <c r="AF10" s="37">
        <v>643</v>
      </c>
      <c r="AG10" s="37">
        <f t="shared" si="18"/>
        <v>188</v>
      </c>
      <c r="AH10" s="38">
        <f t="shared" si="19"/>
        <v>29.237947122861584</v>
      </c>
      <c r="AI10" s="55">
        <v>455</v>
      </c>
      <c r="AJ10" s="38">
        <f t="shared" si="20"/>
        <v>70.76205287713842</v>
      </c>
    </row>
    <row r="11" spans="1:36" s="39" customFormat="1" ht="18.75" customHeight="1">
      <c r="A11" s="50" t="s">
        <v>25</v>
      </c>
      <c r="B11" s="34">
        <v>1080</v>
      </c>
      <c r="C11" s="34">
        <f t="shared" si="0"/>
        <v>257</v>
      </c>
      <c r="D11" s="35">
        <f t="shared" si="1"/>
        <v>23.796296296296298</v>
      </c>
      <c r="E11" s="36">
        <v>823</v>
      </c>
      <c r="F11" s="35">
        <f t="shared" si="2"/>
        <v>76.20370370370371</v>
      </c>
      <c r="G11" s="36">
        <v>272</v>
      </c>
      <c r="H11" s="36">
        <f t="shared" si="3"/>
        <v>81</v>
      </c>
      <c r="I11" s="35">
        <f t="shared" si="4"/>
        <v>29.77941176470588</v>
      </c>
      <c r="J11" s="36">
        <v>191</v>
      </c>
      <c r="K11" s="35">
        <f t="shared" si="5"/>
        <v>70.22058823529412</v>
      </c>
      <c r="L11" s="53">
        <v>200</v>
      </c>
      <c r="M11" s="36">
        <f t="shared" si="6"/>
        <v>10</v>
      </c>
      <c r="N11" s="35">
        <f t="shared" si="7"/>
        <v>5</v>
      </c>
      <c r="O11" s="36">
        <v>190</v>
      </c>
      <c r="P11" s="35">
        <f t="shared" si="8"/>
        <v>95</v>
      </c>
      <c r="Q11" s="36">
        <v>170</v>
      </c>
      <c r="R11" s="36">
        <f t="shared" si="9"/>
        <v>5</v>
      </c>
      <c r="S11" s="35">
        <f t="shared" si="10"/>
        <v>2.941176470588235</v>
      </c>
      <c r="T11" s="36">
        <v>165</v>
      </c>
      <c r="U11" s="35">
        <f t="shared" si="11"/>
        <v>97.05882352941177</v>
      </c>
      <c r="V11" s="36">
        <v>1268</v>
      </c>
      <c r="W11" s="36">
        <f t="shared" si="12"/>
        <v>332</v>
      </c>
      <c r="X11" s="35">
        <f t="shared" si="13"/>
        <v>26.18296529968454</v>
      </c>
      <c r="Y11" s="36">
        <v>936</v>
      </c>
      <c r="Z11" s="35">
        <f t="shared" si="14"/>
        <v>73.81703470031546</v>
      </c>
      <c r="AA11" s="37">
        <v>897</v>
      </c>
      <c r="AB11" s="37">
        <f t="shared" si="15"/>
        <v>216</v>
      </c>
      <c r="AC11" s="38">
        <f t="shared" si="16"/>
        <v>24.08026755852843</v>
      </c>
      <c r="AD11" s="55">
        <v>681</v>
      </c>
      <c r="AE11" s="38">
        <f t="shared" si="17"/>
        <v>75.91973244147158</v>
      </c>
      <c r="AF11" s="37">
        <v>852</v>
      </c>
      <c r="AG11" s="37">
        <f t="shared" si="18"/>
        <v>195</v>
      </c>
      <c r="AH11" s="38">
        <f t="shared" si="19"/>
        <v>22.887323943661972</v>
      </c>
      <c r="AI11" s="55">
        <v>657</v>
      </c>
      <c r="AJ11" s="38">
        <f t="shared" si="20"/>
        <v>77.11267605633803</v>
      </c>
    </row>
    <row r="12" spans="1:36" s="39" customFormat="1" ht="18.75" customHeight="1">
      <c r="A12" s="51" t="s">
        <v>26</v>
      </c>
      <c r="B12" s="34">
        <v>1005</v>
      </c>
      <c r="C12" s="34">
        <f t="shared" si="0"/>
        <v>449</v>
      </c>
      <c r="D12" s="35">
        <f t="shared" si="1"/>
        <v>44.67661691542288</v>
      </c>
      <c r="E12" s="36">
        <v>556</v>
      </c>
      <c r="F12" s="35">
        <f t="shared" si="2"/>
        <v>55.32338308457712</v>
      </c>
      <c r="G12" s="36">
        <v>446</v>
      </c>
      <c r="H12" s="36">
        <f t="shared" si="3"/>
        <v>225</v>
      </c>
      <c r="I12" s="35">
        <f t="shared" si="4"/>
        <v>50.44843049327354</v>
      </c>
      <c r="J12" s="36">
        <v>221</v>
      </c>
      <c r="K12" s="35">
        <f t="shared" si="5"/>
        <v>49.55156950672646</v>
      </c>
      <c r="L12" s="53">
        <v>173</v>
      </c>
      <c r="M12" s="36">
        <f t="shared" si="6"/>
        <v>17</v>
      </c>
      <c r="N12" s="35">
        <f t="shared" si="7"/>
        <v>9.826589595375722</v>
      </c>
      <c r="O12" s="36">
        <v>156</v>
      </c>
      <c r="P12" s="35">
        <f t="shared" si="8"/>
        <v>90.17341040462428</v>
      </c>
      <c r="Q12" s="36">
        <v>182</v>
      </c>
      <c r="R12" s="36">
        <f t="shared" si="9"/>
        <v>36</v>
      </c>
      <c r="S12" s="35">
        <f t="shared" si="10"/>
        <v>19.78021978021978</v>
      </c>
      <c r="T12" s="36">
        <v>146</v>
      </c>
      <c r="U12" s="35">
        <f t="shared" si="11"/>
        <v>80.21978021978022</v>
      </c>
      <c r="V12" s="36">
        <v>1700</v>
      </c>
      <c r="W12" s="36">
        <f t="shared" si="12"/>
        <v>818</v>
      </c>
      <c r="X12" s="35">
        <f t="shared" si="13"/>
        <v>48.11764705882353</v>
      </c>
      <c r="Y12" s="36">
        <v>882</v>
      </c>
      <c r="Z12" s="35">
        <f t="shared" si="14"/>
        <v>51.88235294117647</v>
      </c>
      <c r="AA12" s="37">
        <v>752</v>
      </c>
      <c r="AB12" s="37">
        <f t="shared" si="15"/>
        <v>348</v>
      </c>
      <c r="AC12" s="38">
        <f t="shared" si="16"/>
        <v>46.27659574468085</v>
      </c>
      <c r="AD12" s="55">
        <v>404</v>
      </c>
      <c r="AE12" s="38">
        <f t="shared" si="17"/>
        <v>53.72340425531915</v>
      </c>
      <c r="AF12" s="37">
        <v>671</v>
      </c>
      <c r="AG12" s="37">
        <f t="shared" si="18"/>
        <v>301</v>
      </c>
      <c r="AH12" s="38">
        <f t="shared" si="19"/>
        <v>44.85842026825633</v>
      </c>
      <c r="AI12" s="55">
        <v>370</v>
      </c>
      <c r="AJ12" s="38">
        <f t="shared" si="20"/>
        <v>55.14157973174366</v>
      </c>
    </row>
    <row r="13" spans="1:36" s="39" customFormat="1" ht="18.75" customHeight="1">
      <c r="A13" s="51" t="s">
        <v>27</v>
      </c>
      <c r="B13" s="34">
        <v>1067</v>
      </c>
      <c r="C13" s="34">
        <f t="shared" si="0"/>
        <v>390</v>
      </c>
      <c r="D13" s="35">
        <f t="shared" si="1"/>
        <v>36.551077788191186</v>
      </c>
      <c r="E13" s="36">
        <v>677</v>
      </c>
      <c r="F13" s="35">
        <f t="shared" si="2"/>
        <v>63.448922211808814</v>
      </c>
      <c r="G13" s="36">
        <v>315</v>
      </c>
      <c r="H13" s="36">
        <f t="shared" si="3"/>
        <v>118</v>
      </c>
      <c r="I13" s="35">
        <f t="shared" si="4"/>
        <v>37.46031746031746</v>
      </c>
      <c r="J13" s="36">
        <v>197</v>
      </c>
      <c r="K13" s="35">
        <f t="shared" si="5"/>
        <v>62.53968253968254</v>
      </c>
      <c r="L13" s="53">
        <v>134</v>
      </c>
      <c r="M13" s="36">
        <f t="shared" si="6"/>
        <v>16</v>
      </c>
      <c r="N13" s="35">
        <f t="shared" si="7"/>
        <v>11.940298507462686</v>
      </c>
      <c r="O13" s="36">
        <v>118</v>
      </c>
      <c r="P13" s="35">
        <f t="shared" si="8"/>
        <v>88.05970149253731</v>
      </c>
      <c r="Q13" s="36">
        <v>113</v>
      </c>
      <c r="R13" s="36">
        <f t="shared" si="9"/>
        <v>12</v>
      </c>
      <c r="S13" s="35">
        <f t="shared" si="10"/>
        <v>10.619469026548673</v>
      </c>
      <c r="T13" s="36">
        <v>101</v>
      </c>
      <c r="U13" s="35">
        <f t="shared" si="11"/>
        <v>89.38053097345133</v>
      </c>
      <c r="V13" s="36">
        <v>1515</v>
      </c>
      <c r="W13" s="36">
        <f t="shared" si="12"/>
        <v>569</v>
      </c>
      <c r="X13" s="35">
        <f t="shared" si="13"/>
        <v>37.557755775577554</v>
      </c>
      <c r="Y13" s="36">
        <v>946</v>
      </c>
      <c r="Z13" s="35">
        <f t="shared" si="14"/>
        <v>62.44224422442244</v>
      </c>
      <c r="AA13" s="37">
        <v>844</v>
      </c>
      <c r="AB13" s="37">
        <f t="shared" si="15"/>
        <v>302</v>
      </c>
      <c r="AC13" s="38">
        <f t="shared" si="16"/>
        <v>35.78199052132701</v>
      </c>
      <c r="AD13" s="55">
        <v>542</v>
      </c>
      <c r="AE13" s="38">
        <f t="shared" si="17"/>
        <v>64.21800947867298</v>
      </c>
      <c r="AF13" s="37">
        <v>746</v>
      </c>
      <c r="AG13" s="37">
        <f t="shared" si="18"/>
        <v>258</v>
      </c>
      <c r="AH13" s="38">
        <f t="shared" si="19"/>
        <v>34.584450402144775</v>
      </c>
      <c r="AI13" s="55">
        <v>488</v>
      </c>
      <c r="AJ13" s="38">
        <f t="shared" si="20"/>
        <v>65.41554959785523</v>
      </c>
    </row>
    <row r="14" spans="1:36" s="39" customFormat="1" ht="18.75" customHeight="1">
      <c r="A14" s="51" t="s">
        <v>28</v>
      </c>
      <c r="B14" s="34">
        <v>550</v>
      </c>
      <c r="C14" s="34">
        <f t="shared" si="0"/>
        <v>232</v>
      </c>
      <c r="D14" s="35">
        <f t="shared" si="1"/>
        <v>42.18181818181818</v>
      </c>
      <c r="E14" s="36">
        <v>318</v>
      </c>
      <c r="F14" s="35">
        <f t="shared" si="2"/>
        <v>57.81818181818181</v>
      </c>
      <c r="G14" s="36">
        <v>219</v>
      </c>
      <c r="H14" s="36">
        <f t="shared" si="3"/>
        <v>123</v>
      </c>
      <c r="I14" s="35">
        <f t="shared" si="4"/>
        <v>56.16438356164384</v>
      </c>
      <c r="J14" s="36">
        <v>96</v>
      </c>
      <c r="K14" s="35">
        <f t="shared" si="5"/>
        <v>43.83561643835616</v>
      </c>
      <c r="L14" s="53">
        <v>68</v>
      </c>
      <c r="M14" s="36">
        <f t="shared" si="6"/>
        <v>23</v>
      </c>
      <c r="N14" s="35">
        <f t="shared" si="7"/>
        <v>33.82352941176471</v>
      </c>
      <c r="O14" s="36">
        <v>45</v>
      </c>
      <c r="P14" s="35">
        <f t="shared" si="8"/>
        <v>66.17647058823529</v>
      </c>
      <c r="Q14" s="36">
        <v>229</v>
      </c>
      <c r="R14" s="36">
        <f t="shared" si="9"/>
        <v>63</v>
      </c>
      <c r="S14" s="35">
        <f t="shared" si="10"/>
        <v>27.510917030567683</v>
      </c>
      <c r="T14" s="36">
        <v>166</v>
      </c>
      <c r="U14" s="35">
        <f t="shared" si="11"/>
        <v>72.48908296943232</v>
      </c>
      <c r="V14" s="36">
        <v>658</v>
      </c>
      <c r="W14" s="36">
        <f t="shared" si="12"/>
        <v>311</v>
      </c>
      <c r="X14" s="35">
        <f t="shared" si="13"/>
        <v>47.264437689969604</v>
      </c>
      <c r="Y14" s="36">
        <v>347</v>
      </c>
      <c r="Z14" s="35">
        <f t="shared" si="14"/>
        <v>52.735562310030396</v>
      </c>
      <c r="AA14" s="37">
        <v>399</v>
      </c>
      <c r="AB14" s="37">
        <f t="shared" si="15"/>
        <v>164</v>
      </c>
      <c r="AC14" s="38">
        <f t="shared" si="16"/>
        <v>41.10275689223057</v>
      </c>
      <c r="AD14" s="55">
        <v>235</v>
      </c>
      <c r="AE14" s="38">
        <f t="shared" si="17"/>
        <v>58.89724310776943</v>
      </c>
      <c r="AF14" s="37">
        <v>376</v>
      </c>
      <c r="AG14" s="37">
        <f t="shared" si="18"/>
        <v>152</v>
      </c>
      <c r="AH14" s="38">
        <f t="shared" si="19"/>
        <v>40.42553191489361</v>
      </c>
      <c r="AI14" s="55">
        <v>224</v>
      </c>
      <c r="AJ14" s="38">
        <f t="shared" si="20"/>
        <v>59.57446808510638</v>
      </c>
    </row>
    <row r="15" spans="1:36" s="39" customFormat="1" ht="18.75" customHeight="1">
      <c r="A15" s="51" t="s">
        <v>29</v>
      </c>
      <c r="B15" s="34">
        <v>827</v>
      </c>
      <c r="C15" s="34">
        <f t="shared" si="0"/>
        <v>339</v>
      </c>
      <c r="D15" s="35">
        <f t="shared" si="1"/>
        <v>40.991535671100365</v>
      </c>
      <c r="E15" s="36">
        <v>488</v>
      </c>
      <c r="F15" s="35">
        <f t="shared" si="2"/>
        <v>59.008464328899635</v>
      </c>
      <c r="G15" s="36">
        <v>300</v>
      </c>
      <c r="H15" s="36">
        <f t="shared" si="3"/>
        <v>123</v>
      </c>
      <c r="I15" s="35">
        <f t="shared" si="4"/>
        <v>41</v>
      </c>
      <c r="J15" s="36">
        <v>177</v>
      </c>
      <c r="K15" s="35">
        <f t="shared" si="5"/>
        <v>59</v>
      </c>
      <c r="L15" s="53">
        <v>112</v>
      </c>
      <c r="M15" s="36">
        <f t="shared" si="6"/>
        <v>16</v>
      </c>
      <c r="N15" s="35">
        <f t="shared" si="7"/>
        <v>14.285714285714285</v>
      </c>
      <c r="O15" s="36">
        <v>96</v>
      </c>
      <c r="P15" s="35">
        <f t="shared" si="8"/>
        <v>85.71428571428571</v>
      </c>
      <c r="Q15" s="36">
        <v>27</v>
      </c>
      <c r="R15" s="36">
        <f t="shared" si="9"/>
        <v>19</v>
      </c>
      <c r="S15" s="35">
        <f t="shared" si="10"/>
        <v>70.37037037037037</v>
      </c>
      <c r="T15" s="36">
        <v>8</v>
      </c>
      <c r="U15" s="35">
        <f t="shared" si="11"/>
        <v>29.629629629629626</v>
      </c>
      <c r="V15" s="36">
        <v>1335</v>
      </c>
      <c r="W15" s="36">
        <f t="shared" si="12"/>
        <v>560</v>
      </c>
      <c r="X15" s="35">
        <f t="shared" si="13"/>
        <v>41.947565543071164</v>
      </c>
      <c r="Y15" s="36">
        <v>775</v>
      </c>
      <c r="Z15" s="35">
        <f t="shared" si="14"/>
        <v>58.052434456928836</v>
      </c>
      <c r="AA15" s="37">
        <v>627</v>
      </c>
      <c r="AB15" s="37">
        <f t="shared" si="15"/>
        <v>274</v>
      </c>
      <c r="AC15" s="38">
        <f t="shared" si="16"/>
        <v>43.70015948963317</v>
      </c>
      <c r="AD15" s="55">
        <v>353</v>
      </c>
      <c r="AE15" s="38">
        <f t="shared" si="17"/>
        <v>56.29984051036683</v>
      </c>
      <c r="AF15" s="37">
        <v>564</v>
      </c>
      <c r="AG15" s="37">
        <f t="shared" si="18"/>
        <v>241</v>
      </c>
      <c r="AH15" s="38">
        <f t="shared" si="19"/>
        <v>42.730496453900706</v>
      </c>
      <c r="AI15" s="55">
        <v>323</v>
      </c>
      <c r="AJ15" s="38">
        <f t="shared" si="20"/>
        <v>57.26950354609929</v>
      </c>
    </row>
    <row r="16" spans="1:36" s="39" customFormat="1" ht="18.75" customHeight="1">
      <c r="A16" s="51" t="s">
        <v>30</v>
      </c>
      <c r="B16" s="34">
        <v>579</v>
      </c>
      <c r="C16" s="34">
        <f t="shared" si="0"/>
        <v>148</v>
      </c>
      <c r="D16" s="35">
        <f t="shared" si="1"/>
        <v>25.561312607944732</v>
      </c>
      <c r="E16" s="36">
        <v>431</v>
      </c>
      <c r="F16" s="35">
        <f t="shared" si="2"/>
        <v>74.43868739205527</v>
      </c>
      <c r="G16" s="36">
        <v>122</v>
      </c>
      <c r="H16" s="36">
        <f t="shared" si="3"/>
        <v>36</v>
      </c>
      <c r="I16" s="35">
        <f t="shared" si="4"/>
        <v>29.508196721311474</v>
      </c>
      <c r="J16" s="36">
        <v>86</v>
      </c>
      <c r="K16" s="35">
        <f t="shared" si="5"/>
        <v>70.49180327868852</v>
      </c>
      <c r="L16" s="53">
        <v>90</v>
      </c>
      <c r="M16" s="36">
        <f t="shared" si="6"/>
        <v>10</v>
      </c>
      <c r="N16" s="35">
        <f t="shared" si="7"/>
        <v>11.11111111111111</v>
      </c>
      <c r="O16" s="36">
        <v>80</v>
      </c>
      <c r="P16" s="35">
        <f t="shared" si="8"/>
        <v>88.88888888888889</v>
      </c>
      <c r="Q16" s="36">
        <v>57</v>
      </c>
      <c r="R16" s="36">
        <f t="shared" si="9"/>
        <v>5</v>
      </c>
      <c r="S16" s="35">
        <f t="shared" si="10"/>
        <v>8.771929824561402</v>
      </c>
      <c r="T16" s="36">
        <v>52</v>
      </c>
      <c r="U16" s="35">
        <f t="shared" si="11"/>
        <v>91.22807017543859</v>
      </c>
      <c r="V16" s="36">
        <v>737</v>
      </c>
      <c r="W16" s="36">
        <f t="shared" si="12"/>
        <v>211</v>
      </c>
      <c r="X16" s="35">
        <f t="shared" si="13"/>
        <v>28.62957937584803</v>
      </c>
      <c r="Y16" s="36">
        <v>526</v>
      </c>
      <c r="Z16" s="35">
        <f t="shared" si="14"/>
        <v>71.37042062415196</v>
      </c>
      <c r="AA16" s="37">
        <v>463</v>
      </c>
      <c r="AB16" s="37">
        <f t="shared" si="15"/>
        <v>122</v>
      </c>
      <c r="AC16" s="38">
        <f t="shared" si="16"/>
        <v>26.34989200863931</v>
      </c>
      <c r="AD16" s="55">
        <v>341</v>
      </c>
      <c r="AE16" s="38">
        <f t="shared" si="17"/>
        <v>73.6501079913607</v>
      </c>
      <c r="AF16" s="37">
        <v>387</v>
      </c>
      <c r="AG16" s="37">
        <f t="shared" si="18"/>
        <v>87</v>
      </c>
      <c r="AH16" s="38">
        <f t="shared" si="19"/>
        <v>22.48062015503876</v>
      </c>
      <c r="AI16" s="55">
        <v>300</v>
      </c>
      <c r="AJ16" s="38">
        <f t="shared" si="20"/>
        <v>77.51937984496125</v>
      </c>
    </row>
    <row r="17" spans="1:36" s="39" customFormat="1" ht="18.75" customHeight="1">
      <c r="A17" s="51" t="s">
        <v>31</v>
      </c>
      <c r="B17" s="34">
        <v>794</v>
      </c>
      <c r="C17" s="34">
        <f t="shared" si="0"/>
        <v>234</v>
      </c>
      <c r="D17" s="35">
        <f t="shared" si="1"/>
        <v>29.47103274559194</v>
      </c>
      <c r="E17" s="36">
        <v>560</v>
      </c>
      <c r="F17" s="35">
        <f t="shared" si="2"/>
        <v>70.52896725440806</v>
      </c>
      <c r="G17" s="36">
        <v>109</v>
      </c>
      <c r="H17" s="36">
        <f t="shared" si="3"/>
        <v>45</v>
      </c>
      <c r="I17" s="35">
        <f t="shared" si="4"/>
        <v>41.284403669724774</v>
      </c>
      <c r="J17" s="36">
        <v>64</v>
      </c>
      <c r="K17" s="35">
        <f t="shared" si="5"/>
        <v>58.71559633027523</v>
      </c>
      <c r="L17" s="53">
        <v>91</v>
      </c>
      <c r="M17" s="36">
        <f t="shared" si="6"/>
        <v>15</v>
      </c>
      <c r="N17" s="35">
        <f t="shared" si="7"/>
        <v>16.483516483516482</v>
      </c>
      <c r="O17" s="36">
        <v>76</v>
      </c>
      <c r="P17" s="35">
        <f t="shared" si="8"/>
        <v>83.51648351648352</v>
      </c>
      <c r="Q17" s="36">
        <v>28</v>
      </c>
      <c r="R17" s="36">
        <f t="shared" si="9"/>
        <v>4</v>
      </c>
      <c r="S17" s="35">
        <f t="shared" si="10"/>
        <v>14.285714285714285</v>
      </c>
      <c r="T17" s="36">
        <v>24</v>
      </c>
      <c r="U17" s="35">
        <f t="shared" si="11"/>
        <v>85.71428571428571</v>
      </c>
      <c r="V17" s="36">
        <v>1128</v>
      </c>
      <c r="W17" s="36">
        <f t="shared" si="12"/>
        <v>342</v>
      </c>
      <c r="X17" s="35">
        <f t="shared" si="13"/>
        <v>30.319148936170215</v>
      </c>
      <c r="Y17" s="36">
        <v>786</v>
      </c>
      <c r="Z17" s="35">
        <f t="shared" si="14"/>
        <v>69.68085106382979</v>
      </c>
      <c r="AA17" s="37">
        <v>703</v>
      </c>
      <c r="AB17" s="37">
        <f t="shared" si="15"/>
        <v>207</v>
      </c>
      <c r="AC17" s="38">
        <f t="shared" si="16"/>
        <v>29.445234708392604</v>
      </c>
      <c r="AD17" s="55">
        <v>496</v>
      </c>
      <c r="AE17" s="38">
        <f t="shared" si="17"/>
        <v>70.5547652916074</v>
      </c>
      <c r="AF17" s="37">
        <v>637</v>
      </c>
      <c r="AG17" s="37">
        <f t="shared" si="18"/>
        <v>179</v>
      </c>
      <c r="AH17" s="38">
        <f t="shared" si="19"/>
        <v>28.100470957613815</v>
      </c>
      <c r="AI17" s="55">
        <v>458</v>
      </c>
      <c r="AJ17" s="38">
        <f t="shared" si="20"/>
        <v>71.89952904238619</v>
      </c>
    </row>
    <row r="18" spans="1:36" s="39" customFormat="1" ht="18.75" customHeight="1">
      <c r="A18" s="51" t="s">
        <v>32</v>
      </c>
      <c r="B18" s="34">
        <v>881</v>
      </c>
      <c r="C18" s="34">
        <f t="shared" si="0"/>
        <v>275</v>
      </c>
      <c r="D18" s="35">
        <f t="shared" si="1"/>
        <v>31.214528944381385</v>
      </c>
      <c r="E18" s="36">
        <v>606</v>
      </c>
      <c r="F18" s="35">
        <f t="shared" si="2"/>
        <v>68.78547105561861</v>
      </c>
      <c r="G18" s="36">
        <v>222</v>
      </c>
      <c r="H18" s="36">
        <f t="shared" si="3"/>
        <v>93</v>
      </c>
      <c r="I18" s="35">
        <f t="shared" si="4"/>
        <v>41.891891891891895</v>
      </c>
      <c r="J18" s="36">
        <v>129</v>
      </c>
      <c r="K18" s="35">
        <f t="shared" si="5"/>
        <v>58.108108108108105</v>
      </c>
      <c r="L18" s="53">
        <v>152</v>
      </c>
      <c r="M18" s="36">
        <f t="shared" si="6"/>
        <v>37</v>
      </c>
      <c r="N18" s="35">
        <f t="shared" si="7"/>
        <v>24.342105263157894</v>
      </c>
      <c r="O18" s="36">
        <v>115</v>
      </c>
      <c r="P18" s="35">
        <f t="shared" si="8"/>
        <v>75.6578947368421</v>
      </c>
      <c r="Q18" s="36">
        <v>62</v>
      </c>
      <c r="R18" s="36">
        <f t="shared" si="9"/>
        <v>29</v>
      </c>
      <c r="S18" s="35">
        <f t="shared" si="10"/>
        <v>46.774193548387096</v>
      </c>
      <c r="T18" s="36">
        <v>33</v>
      </c>
      <c r="U18" s="35">
        <f t="shared" si="11"/>
        <v>53.2258064516129</v>
      </c>
      <c r="V18" s="36">
        <v>1015</v>
      </c>
      <c r="W18" s="36">
        <f t="shared" si="12"/>
        <v>336</v>
      </c>
      <c r="X18" s="35">
        <f t="shared" si="13"/>
        <v>33.10344827586207</v>
      </c>
      <c r="Y18" s="36">
        <v>679</v>
      </c>
      <c r="Z18" s="35">
        <f t="shared" si="14"/>
        <v>66.89655172413794</v>
      </c>
      <c r="AA18" s="37">
        <v>669</v>
      </c>
      <c r="AB18" s="37">
        <f t="shared" si="15"/>
        <v>199</v>
      </c>
      <c r="AC18" s="38">
        <f t="shared" si="16"/>
        <v>29.74588938714499</v>
      </c>
      <c r="AD18" s="55">
        <v>470</v>
      </c>
      <c r="AE18" s="38">
        <f t="shared" si="17"/>
        <v>70.254110612855</v>
      </c>
      <c r="AF18" s="37">
        <v>594</v>
      </c>
      <c r="AG18" s="37">
        <f t="shared" si="18"/>
        <v>176</v>
      </c>
      <c r="AH18" s="38">
        <f t="shared" si="19"/>
        <v>29.629629629629626</v>
      </c>
      <c r="AI18" s="55">
        <v>418</v>
      </c>
      <c r="AJ18" s="38">
        <f t="shared" si="20"/>
        <v>70.37037037037037</v>
      </c>
    </row>
    <row r="19" spans="1:36" s="39" customFormat="1" ht="18.75" customHeight="1">
      <c r="A19" s="51" t="s">
        <v>33</v>
      </c>
      <c r="B19" s="34">
        <v>1655</v>
      </c>
      <c r="C19" s="34">
        <f t="shared" si="0"/>
        <v>591</v>
      </c>
      <c r="D19" s="35">
        <f t="shared" si="1"/>
        <v>35.709969788519636</v>
      </c>
      <c r="E19" s="36">
        <v>1064</v>
      </c>
      <c r="F19" s="35">
        <f t="shared" si="2"/>
        <v>64.29003021148037</v>
      </c>
      <c r="G19" s="36">
        <v>571</v>
      </c>
      <c r="H19" s="36">
        <f t="shared" si="3"/>
        <v>247</v>
      </c>
      <c r="I19" s="35">
        <f t="shared" si="4"/>
        <v>43.25744308231174</v>
      </c>
      <c r="J19" s="36">
        <v>324</v>
      </c>
      <c r="K19" s="35">
        <f t="shared" si="5"/>
        <v>56.74255691768827</v>
      </c>
      <c r="L19" s="53">
        <v>267</v>
      </c>
      <c r="M19" s="36">
        <f t="shared" si="6"/>
        <v>69</v>
      </c>
      <c r="N19" s="35">
        <f t="shared" si="7"/>
        <v>25.842696629213485</v>
      </c>
      <c r="O19" s="36">
        <v>198</v>
      </c>
      <c r="P19" s="35">
        <f t="shared" si="8"/>
        <v>74.15730337078652</v>
      </c>
      <c r="Q19" s="36">
        <v>256</v>
      </c>
      <c r="R19" s="36">
        <f t="shared" si="9"/>
        <v>23</v>
      </c>
      <c r="S19" s="35">
        <f t="shared" si="10"/>
        <v>8.984375</v>
      </c>
      <c r="T19" s="36">
        <v>233</v>
      </c>
      <c r="U19" s="35">
        <f t="shared" si="11"/>
        <v>91.015625</v>
      </c>
      <c r="V19" s="36">
        <v>2290</v>
      </c>
      <c r="W19" s="36">
        <f t="shared" si="12"/>
        <v>882</v>
      </c>
      <c r="X19" s="35">
        <f t="shared" si="13"/>
        <v>38.51528384279476</v>
      </c>
      <c r="Y19" s="36">
        <v>1408</v>
      </c>
      <c r="Z19" s="35">
        <f t="shared" si="14"/>
        <v>61.48471615720524</v>
      </c>
      <c r="AA19" s="37">
        <v>1171</v>
      </c>
      <c r="AB19" s="37">
        <f t="shared" si="15"/>
        <v>434</v>
      </c>
      <c r="AC19" s="38">
        <f t="shared" si="16"/>
        <v>37.062339880444064</v>
      </c>
      <c r="AD19" s="55">
        <v>737</v>
      </c>
      <c r="AE19" s="38">
        <f t="shared" si="17"/>
        <v>62.937660119555936</v>
      </c>
      <c r="AF19" s="37">
        <v>1026</v>
      </c>
      <c r="AG19" s="37">
        <f t="shared" si="18"/>
        <v>357</v>
      </c>
      <c r="AH19" s="38">
        <f t="shared" si="19"/>
        <v>34.7953216374269</v>
      </c>
      <c r="AI19" s="55">
        <v>669</v>
      </c>
      <c r="AJ19" s="38">
        <f t="shared" si="20"/>
        <v>65.2046783625731</v>
      </c>
    </row>
    <row r="20" spans="1:36" s="39" customFormat="1" ht="18.75" customHeight="1">
      <c r="A20" s="51" t="s">
        <v>34</v>
      </c>
      <c r="B20" s="34">
        <v>988</v>
      </c>
      <c r="C20" s="34">
        <f t="shared" si="0"/>
        <v>362</v>
      </c>
      <c r="D20" s="35">
        <f t="shared" si="1"/>
        <v>36.63967611336032</v>
      </c>
      <c r="E20" s="36">
        <v>626</v>
      </c>
      <c r="F20" s="35">
        <f t="shared" si="2"/>
        <v>63.36032388663968</v>
      </c>
      <c r="G20" s="36">
        <v>344</v>
      </c>
      <c r="H20" s="36">
        <f t="shared" si="3"/>
        <v>200</v>
      </c>
      <c r="I20" s="35">
        <f t="shared" si="4"/>
        <v>58.139534883720934</v>
      </c>
      <c r="J20" s="36">
        <v>144</v>
      </c>
      <c r="K20" s="35">
        <f t="shared" si="5"/>
        <v>41.86046511627907</v>
      </c>
      <c r="L20" s="53">
        <v>98</v>
      </c>
      <c r="M20" s="36">
        <f t="shared" si="6"/>
        <v>33</v>
      </c>
      <c r="N20" s="35">
        <f t="shared" si="7"/>
        <v>33.6734693877551</v>
      </c>
      <c r="O20" s="36">
        <v>65</v>
      </c>
      <c r="P20" s="35">
        <f t="shared" si="8"/>
        <v>66.3265306122449</v>
      </c>
      <c r="Q20" s="36">
        <v>219</v>
      </c>
      <c r="R20" s="36">
        <f t="shared" si="9"/>
        <v>47</v>
      </c>
      <c r="S20" s="35">
        <f t="shared" si="10"/>
        <v>21.461187214611872</v>
      </c>
      <c r="T20" s="36">
        <v>172</v>
      </c>
      <c r="U20" s="35">
        <f t="shared" si="11"/>
        <v>78.53881278538812</v>
      </c>
      <c r="V20" s="36">
        <v>1192</v>
      </c>
      <c r="W20" s="36">
        <f t="shared" si="12"/>
        <v>496</v>
      </c>
      <c r="X20" s="35">
        <f t="shared" si="13"/>
        <v>41.61073825503356</v>
      </c>
      <c r="Y20" s="36">
        <v>696</v>
      </c>
      <c r="Z20" s="35">
        <f t="shared" si="14"/>
        <v>58.38926174496645</v>
      </c>
      <c r="AA20" s="37">
        <v>767</v>
      </c>
      <c r="AB20" s="37">
        <f t="shared" si="15"/>
        <v>253</v>
      </c>
      <c r="AC20" s="38">
        <f t="shared" si="16"/>
        <v>32.98565840938723</v>
      </c>
      <c r="AD20" s="55">
        <v>514</v>
      </c>
      <c r="AE20" s="38">
        <f t="shared" si="17"/>
        <v>67.01434159061279</v>
      </c>
      <c r="AF20" s="37">
        <v>704</v>
      </c>
      <c r="AG20" s="37">
        <f t="shared" si="18"/>
        <v>225</v>
      </c>
      <c r="AH20" s="38">
        <f t="shared" si="19"/>
        <v>31.96022727272727</v>
      </c>
      <c r="AI20" s="55">
        <v>479</v>
      </c>
      <c r="AJ20" s="38">
        <f t="shared" si="20"/>
        <v>68.03977272727273</v>
      </c>
    </row>
    <row r="21" spans="1:36" s="39" customFormat="1" ht="18.75" customHeight="1">
      <c r="A21" s="51" t="s">
        <v>35</v>
      </c>
      <c r="B21" s="34">
        <v>1121</v>
      </c>
      <c r="C21" s="34">
        <f t="shared" si="0"/>
        <v>100</v>
      </c>
      <c r="D21" s="35">
        <f t="shared" si="1"/>
        <v>8.920606601248885</v>
      </c>
      <c r="E21" s="36">
        <v>1021</v>
      </c>
      <c r="F21" s="35">
        <f t="shared" si="2"/>
        <v>91.07939339875112</v>
      </c>
      <c r="G21" s="36">
        <v>176</v>
      </c>
      <c r="H21" s="36">
        <f t="shared" si="3"/>
        <v>31</v>
      </c>
      <c r="I21" s="35">
        <f t="shared" si="4"/>
        <v>17.613636363636363</v>
      </c>
      <c r="J21" s="36">
        <v>145</v>
      </c>
      <c r="K21" s="35">
        <f t="shared" si="5"/>
        <v>82.38636363636364</v>
      </c>
      <c r="L21" s="53">
        <v>116</v>
      </c>
      <c r="M21" s="36">
        <f t="shared" si="6"/>
        <v>3</v>
      </c>
      <c r="N21" s="35">
        <f t="shared" si="7"/>
        <v>2.586206896551724</v>
      </c>
      <c r="O21" s="36">
        <v>113</v>
      </c>
      <c r="P21" s="35">
        <f t="shared" si="8"/>
        <v>97.41379310344827</v>
      </c>
      <c r="Q21" s="36">
        <v>67</v>
      </c>
      <c r="R21" s="36">
        <f t="shared" si="9"/>
        <v>0</v>
      </c>
      <c r="S21" s="35">
        <f t="shared" si="10"/>
        <v>0</v>
      </c>
      <c r="T21" s="36">
        <v>67</v>
      </c>
      <c r="U21" s="35">
        <f t="shared" si="11"/>
        <v>100</v>
      </c>
      <c r="V21" s="36">
        <v>1492</v>
      </c>
      <c r="W21" s="36">
        <f t="shared" si="12"/>
        <v>142</v>
      </c>
      <c r="X21" s="35">
        <f t="shared" si="13"/>
        <v>9.517426273458444</v>
      </c>
      <c r="Y21" s="36">
        <v>1350</v>
      </c>
      <c r="Z21" s="35">
        <f t="shared" si="14"/>
        <v>90.48257372654156</v>
      </c>
      <c r="AA21" s="37">
        <v>939</v>
      </c>
      <c r="AB21" s="37">
        <f t="shared" si="15"/>
        <v>82</v>
      </c>
      <c r="AC21" s="38">
        <f t="shared" si="16"/>
        <v>8.732694355697552</v>
      </c>
      <c r="AD21" s="55">
        <v>857</v>
      </c>
      <c r="AE21" s="38">
        <f t="shared" si="17"/>
        <v>91.26730564430245</v>
      </c>
      <c r="AF21" s="37">
        <v>798</v>
      </c>
      <c r="AG21" s="37">
        <f t="shared" si="18"/>
        <v>63</v>
      </c>
      <c r="AH21" s="38">
        <f t="shared" si="19"/>
        <v>7.894736842105263</v>
      </c>
      <c r="AI21" s="55">
        <v>735</v>
      </c>
      <c r="AJ21" s="38">
        <f t="shared" si="20"/>
        <v>92.10526315789474</v>
      </c>
    </row>
    <row r="22" spans="1:36" s="39" customFormat="1" ht="18.75" customHeight="1">
      <c r="A22" s="51" t="s">
        <v>36</v>
      </c>
      <c r="B22" s="34">
        <v>1263</v>
      </c>
      <c r="C22" s="34">
        <f t="shared" si="0"/>
        <v>541</v>
      </c>
      <c r="D22" s="35">
        <f t="shared" si="1"/>
        <v>42.834520981789396</v>
      </c>
      <c r="E22" s="36">
        <v>722</v>
      </c>
      <c r="F22" s="35">
        <f t="shared" si="2"/>
        <v>57.165479018210604</v>
      </c>
      <c r="G22" s="36">
        <v>191</v>
      </c>
      <c r="H22" s="36">
        <f t="shared" si="3"/>
        <v>71</v>
      </c>
      <c r="I22" s="35">
        <f t="shared" si="4"/>
        <v>37.17277486910995</v>
      </c>
      <c r="J22" s="36">
        <v>120</v>
      </c>
      <c r="K22" s="35">
        <f t="shared" si="5"/>
        <v>62.82722513089005</v>
      </c>
      <c r="L22" s="53">
        <v>185</v>
      </c>
      <c r="M22" s="36">
        <f t="shared" si="6"/>
        <v>37</v>
      </c>
      <c r="N22" s="35">
        <f t="shared" si="7"/>
        <v>20</v>
      </c>
      <c r="O22" s="36">
        <v>148</v>
      </c>
      <c r="P22" s="35">
        <f t="shared" si="8"/>
        <v>80</v>
      </c>
      <c r="Q22" s="36">
        <v>55</v>
      </c>
      <c r="R22" s="36">
        <f t="shared" si="9"/>
        <v>11</v>
      </c>
      <c r="S22" s="35">
        <f t="shared" si="10"/>
        <v>20</v>
      </c>
      <c r="T22" s="36">
        <v>44</v>
      </c>
      <c r="U22" s="35">
        <f t="shared" si="11"/>
        <v>80</v>
      </c>
      <c r="V22" s="36">
        <v>1745</v>
      </c>
      <c r="W22" s="36">
        <f t="shared" si="12"/>
        <v>713</v>
      </c>
      <c r="X22" s="35">
        <f t="shared" si="13"/>
        <v>40.85959885386819</v>
      </c>
      <c r="Y22" s="36">
        <v>1032</v>
      </c>
      <c r="Z22" s="35">
        <f t="shared" si="14"/>
        <v>59.14040114613181</v>
      </c>
      <c r="AA22" s="37">
        <v>1033</v>
      </c>
      <c r="AB22" s="37">
        <f t="shared" si="15"/>
        <v>431</v>
      </c>
      <c r="AC22" s="38">
        <f t="shared" si="16"/>
        <v>41.72313649564375</v>
      </c>
      <c r="AD22" s="55">
        <v>602</v>
      </c>
      <c r="AE22" s="38">
        <f t="shared" si="17"/>
        <v>58.27686350435625</v>
      </c>
      <c r="AF22" s="37">
        <v>757</v>
      </c>
      <c r="AG22" s="37">
        <f t="shared" si="18"/>
        <v>285</v>
      </c>
      <c r="AH22" s="38">
        <f t="shared" si="19"/>
        <v>37.64861294583884</v>
      </c>
      <c r="AI22" s="55">
        <v>472</v>
      </c>
      <c r="AJ22" s="38">
        <f t="shared" si="20"/>
        <v>62.351387054161165</v>
      </c>
    </row>
    <row r="23" spans="1:36" s="39" customFormat="1" ht="18.75" customHeight="1">
      <c r="A23" s="51" t="s">
        <v>37</v>
      </c>
      <c r="B23" s="34">
        <v>1041</v>
      </c>
      <c r="C23" s="34">
        <f t="shared" si="0"/>
        <v>111</v>
      </c>
      <c r="D23" s="35">
        <f t="shared" si="1"/>
        <v>10.662824207492795</v>
      </c>
      <c r="E23" s="36">
        <v>930</v>
      </c>
      <c r="F23" s="35">
        <f t="shared" si="2"/>
        <v>89.33717579250721</v>
      </c>
      <c r="G23" s="36">
        <v>366</v>
      </c>
      <c r="H23" s="36">
        <f t="shared" si="3"/>
        <v>74</v>
      </c>
      <c r="I23" s="35">
        <f t="shared" si="4"/>
        <v>20.21857923497268</v>
      </c>
      <c r="J23" s="36">
        <v>292</v>
      </c>
      <c r="K23" s="35">
        <f t="shared" si="5"/>
        <v>79.78142076502732</v>
      </c>
      <c r="L23" s="53">
        <v>109</v>
      </c>
      <c r="M23" s="36">
        <f t="shared" si="6"/>
        <v>8</v>
      </c>
      <c r="N23" s="35">
        <f t="shared" si="7"/>
        <v>7.339449541284404</v>
      </c>
      <c r="O23" s="36">
        <v>101</v>
      </c>
      <c r="P23" s="35">
        <f t="shared" si="8"/>
        <v>92.66055045871559</v>
      </c>
      <c r="Q23" s="36">
        <v>73</v>
      </c>
      <c r="R23" s="36">
        <f t="shared" si="9"/>
        <v>15</v>
      </c>
      <c r="S23" s="35">
        <f t="shared" si="10"/>
        <v>20.54794520547945</v>
      </c>
      <c r="T23" s="36">
        <v>58</v>
      </c>
      <c r="U23" s="35">
        <f t="shared" si="11"/>
        <v>79.45205479452055</v>
      </c>
      <c r="V23" s="36">
        <v>1683</v>
      </c>
      <c r="W23" s="36">
        <f t="shared" si="12"/>
        <v>201</v>
      </c>
      <c r="X23" s="35">
        <f t="shared" si="13"/>
        <v>11.942959001782532</v>
      </c>
      <c r="Y23" s="36">
        <v>1482</v>
      </c>
      <c r="Z23" s="35">
        <f t="shared" si="14"/>
        <v>88.05704099821747</v>
      </c>
      <c r="AA23" s="37">
        <v>844</v>
      </c>
      <c r="AB23" s="37">
        <f t="shared" si="15"/>
        <v>90</v>
      </c>
      <c r="AC23" s="38">
        <f t="shared" si="16"/>
        <v>10.66350710900474</v>
      </c>
      <c r="AD23" s="55">
        <v>754</v>
      </c>
      <c r="AE23" s="38">
        <f t="shared" si="17"/>
        <v>89.33649289099526</v>
      </c>
      <c r="AF23" s="37">
        <v>735</v>
      </c>
      <c r="AG23" s="37">
        <f t="shared" si="18"/>
        <v>80</v>
      </c>
      <c r="AH23" s="38">
        <f t="shared" si="19"/>
        <v>10.884353741496598</v>
      </c>
      <c r="AI23" s="55">
        <v>655</v>
      </c>
      <c r="AJ23" s="38">
        <f t="shared" si="20"/>
        <v>89.1156462585034</v>
      </c>
    </row>
    <row r="24" spans="1:36" s="39" customFormat="1" ht="18.75" customHeight="1">
      <c r="A24" s="51" t="s">
        <v>38</v>
      </c>
      <c r="B24" s="34">
        <v>1005</v>
      </c>
      <c r="C24" s="34">
        <f t="shared" si="0"/>
        <v>347</v>
      </c>
      <c r="D24" s="35">
        <f t="shared" si="1"/>
        <v>34.527363184079604</v>
      </c>
      <c r="E24" s="36">
        <v>658</v>
      </c>
      <c r="F24" s="35">
        <f t="shared" si="2"/>
        <v>65.4726368159204</v>
      </c>
      <c r="G24" s="36">
        <v>207</v>
      </c>
      <c r="H24" s="36">
        <f t="shared" si="3"/>
        <v>104</v>
      </c>
      <c r="I24" s="35">
        <f t="shared" si="4"/>
        <v>50.24154589371981</v>
      </c>
      <c r="J24" s="36">
        <v>103</v>
      </c>
      <c r="K24" s="35">
        <f t="shared" si="5"/>
        <v>49.75845410628019</v>
      </c>
      <c r="L24" s="53">
        <v>60</v>
      </c>
      <c r="M24" s="36">
        <f t="shared" si="6"/>
        <v>14</v>
      </c>
      <c r="N24" s="35">
        <f t="shared" si="7"/>
        <v>23.333333333333332</v>
      </c>
      <c r="O24" s="36">
        <v>46</v>
      </c>
      <c r="P24" s="35">
        <f t="shared" si="8"/>
        <v>76.66666666666667</v>
      </c>
      <c r="Q24" s="36">
        <v>114</v>
      </c>
      <c r="R24" s="36">
        <f t="shared" si="9"/>
        <v>52</v>
      </c>
      <c r="S24" s="35">
        <f t="shared" si="10"/>
        <v>45.614035087719294</v>
      </c>
      <c r="T24" s="36">
        <v>62</v>
      </c>
      <c r="U24" s="35">
        <f t="shared" si="11"/>
        <v>54.385964912280706</v>
      </c>
      <c r="V24" s="36">
        <v>1477</v>
      </c>
      <c r="W24" s="36">
        <f t="shared" si="12"/>
        <v>537</v>
      </c>
      <c r="X24" s="35">
        <f t="shared" si="13"/>
        <v>36.35748138117806</v>
      </c>
      <c r="Y24" s="36">
        <v>940</v>
      </c>
      <c r="Z24" s="35">
        <f t="shared" si="14"/>
        <v>63.64251861882194</v>
      </c>
      <c r="AA24" s="37">
        <v>786</v>
      </c>
      <c r="AB24" s="37">
        <f t="shared" si="15"/>
        <v>264</v>
      </c>
      <c r="AC24" s="38">
        <f t="shared" si="16"/>
        <v>33.587786259541986</v>
      </c>
      <c r="AD24" s="55">
        <v>522</v>
      </c>
      <c r="AE24" s="38">
        <f t="shared" si="17"/>
        <v>66.41221374045801</v>
      </c>
      <c r="AF24" s="37">
        <v>699</v>
      </c>
      <c r="AG24" s="37">
        <f t="shared" si="18"/>
        <v>224</v>
      </c>
      <c r="AH24" s="38">
        <f t="shared" si="19"/>
        <v>32.04577968526466</v>
      </c>
      <c r="AI24" s="55">
        <v>475</v>
      </c>
      <c r="AJ24" s="38">
        <f t="shared" si="20"/>
        <v>67.95422031473534</v>
      </c>
    </row>
    <row r="25" spans="1:36" s="39" customFormat="1" ht="18.75" customHeight="1">
      <c r="A25" s="51" t="s">
        <v>39</v>
      </c>
      <c r="B25" s="34">
        <v>1023</v>
      </c>
      <c r="C25" s="34">
        <f t="shared" si="0"/>
        <v>172</v>
      </c>
      <c r="D25" s="35">
        <f t="shared" si="1"/>
        <v>16.81329423264907</v>
      </c>
      <c r="E25" s="36">
        <v>851</v>
      </c>
      <c r="F25" s="35">
        <f t="shared" si="2"/>
        <v>83.18670576735093</v>
      </c>
      <c r="G25" s="36">
        <v>155</v>
      </c>
      <c r="H25" s="36">
        <f t="shared" si="3"/>
        <v>34</v>
      </c>
      <c r="I25" s="35">
        <f t="shared" si="4"/>
        <v>21.935483870967744</v>
      </c>
      <c r="J25" s="36">
        <v>121</v>
      </c>
      <c r="K25" s="35">
        <f t="shared" si="5"/>
        <v>78.06451612903226</v>
      </c>
      <c r="L25" s="53">
        <v>91</v>
      </c>
      <c r="M25" s="36">
        <f t="shared" si="6"/>
        <v>4</v>
      </c>
      <c r="N25" s="35">
        <f t="shared" si="7"/>
        <v>4.395604395604396</v>
      </c>
      <c r="O25" s="36">
        <v>87</v>
      </c>
      <c r="P25" s="35">
        <f t="shared" si="8"/>
        <v>95.6043956043956</v>
      </c>
      <c r="Q25" s="36">
        <v>171</v>
      </c>
      <c r="R25" s="36">
        <f t="shared" si="9"/>
        <v>13</v>
      </c>
      <c r="S25" s="35">
        <f t="shared" si="10"/>
        <v>7.602339181286549</v>
      </c>
      <c r="T25" s="36">
        <v>158</v>
      </c>
      <c r="U25" s="35">
        <f t="shared" si="11"/>
        <v>92.39766081871345</v>
      </c>
      <c r="V25" s="36">
        <v>1428</v>
      </c>
      <c r="W25" s="36">
        <f t="shared" si="12"/>
        <v>232</v>
      </c>
      <c r="X25" s="35">
        <f t="shared" si="13"/>
        <v>16.246498599439775</v>
      </c>
      <c r="Y25" s="36">
        <v>1196</v>
      </c>
      <c r="Z25" s="35">
        <f t="shared" si="14"/>
        <v>83.75350140056022</v>
      </c>
      <c r="AA25" s="37">
        <v>885</v>
      </c>
      <c r="AB25" s="37">
        <f t="shared" si="15"/>
        <v>138</v>
      </c>
      <c r="AC25" s="38">
        <f t="shared" si="16"/>
        <v>15.593220338983052</v>
      </c>
      <c r="AD25" s="55">
        <v>747</v>
      </c>
      <c r="AE25" s="38">
        <f t="shared" si="17"/>
        <v>84.40677966101696</v>
      </c>
      <c r="AF25" s="37">
        <v>801</v>
      </c>
      <c r="AG25" s="37">
        <f t="shared" si="18"/>
        <v>115</v>
      </c>
      <c r="AH25" s="38">
        <f t="shared" si="19"/>
        <v>14.357053682896378</v>
      </c>
      <c r="AI25" s="55">
        <v>686</v>
      </c>
      <c r="AJ25" s="38">
        <f t="shared" si="20"/>
        <v>85.64294631710362</v>
      </c>
    </row>
    <row r="26" spans="1:36" s="39" customFormat="1" ht="18.75" customHeight="1">
      <c r="A26" s="51" t="s">
        <v>40</v>
      </c>
      <c r="B26" s="34">
        <v>1190</v>
      </c>
      <c r="C26" s="34">
        <f t="shared" si="0"/>
        <v>586</v>
      </c>
      <c r="D26" s="35">
        <f t="shared" si="1"/>
        <v>49.2436974789916</v>
      </c>
      <c r="E26" s="36">
        <v>604</v>
      </c>
      <c r="F26" s="35">
        <f t="shared" si="2"/>
        <v>50.7563025210084</v>
      </c>
      <c r="G26" s="36">
        <v>454</v>
      </c>
      <c r="H26" s="36">
        <f t="shared" si="3"/>
        <v>232</v>
      </c>
      <c r="I26" s="35">
        <f t="shared" si="4"/>
        <v>51.10132158590308</v>
      </c>
      <c r="J26" s="36">
        <v>222</v>
      </c>
      <c r="K26" s="35">
        <f t="shared" si="5"/>
        <v>48.89867841409692</v>
      </c>
      <c r="L26" s="53">
        <v>147</v>
      </c>
      <c r="M26" s="36">
        <f t="shared" si="6"/>
        <v>35</v>
      </c>
      <c r="N26" s="35">
        <f t="shared" si="7"/>
        <v>23.809523809523807</v>
      </c>
      <c r="O26" s="36">
        <v>112</v>
      </c>
      <c r="P26" s="35">
        <f t="shared" si="8"/>
        <v>76.19047619047619</v>
      </c>
      <c r="Q26" s="36">
        <v>91</v>
      </c>
      <c r="R26" s="36">
        <f t="shared" si="9"/>
        <v>39</v>
      </c>
      <c r="S26" s="35">
        <f t="shared" si="10"/>
        <v>42.857142857142854</v>
      </c>
      <c r="T26" s="36">
        <v>52</v>
      </c>
      <c r="U26" s="35">
        <f t="shared" si="11"/>
        <v>57.14285714285714</v>
      </c>
      <c r="V26" s="36">
        <v>1891</v>
      </c>
      <c r="W26" s="36">
        <f t="shared" si="12"/>
        <v>911</v>
      </c>
      <c r="X26" s="35">
        <f t="shared" si="13"/>
        <v>48.175568482284504</v>
      </c>
      <c r="Y26" s="36">
        <v>980</v>
      </c>
      <c r="Z26" s="35">
        <f t="shared" si="14"/>
        <v>51.824431517715496</v>
      </c>
      <c r="AA26" s="37">
        <v>957</v>
      </c>
      <c r="AB26" s="37">
        <f t="shared" si="15"/>
        <v>442</v>
      </c>
      <c r="AC26" s="38">
        <f t="shared" si="16"/>
        <v>46.18599791013584</v>
      </c>
      <c r="AD26" s="55">
        <v>515</v>
      </c>
      <c r="AE26" s="38">
        <f t="shared" si="17"/>
        <v>53.814002089864154</v>
      </c>
      <c r="AF26" s="37">
        <v>803</v>
      </c>
      <c r="AG26" s="37">
        <f t="shared" si="18"/>
        <v>359</v>
      </c>
      <c r="AH26" s="38">
        <f t="shared" si="19"/>
        <v>44.707347447073474</v>
      </c>
      <c r="AI26" s="55">
        <v>444</v>
      </c>
      <c r="AJ26" s="38">
        <f t="shared" si="20"/>
        <v>55.292652552926526</v>
      </c>
    </row>
    <row r="27" spans="1:36" s="39" customFormat="1" ht="18.75" customHeight="1">
      <c r="A27" s="51" t="s">
        <v>41</v>
      </c>
      <c r="B27" s="34">
        <v>775</v>
      </c>
      <c r="C27" s="34">
        <f t="shared" si="0"/>
        <v>625</v>
      </c>
      <c r="D27" s="35">
        <f t="shared" si="1"/>
        <v>80.64516129032258</v>
      </c>
      <c r="E27" s="36">
        <v>150</v>
      </c>
      <c r="F27" s="35">
        <f t="shared" si="2"/>
        <v>19.35483870967742</v>
      </c>
      <c r="G27" s="36">
        <v>134</v>
      </c>
      <c r="H27" s="36">
        <f t="shared" si="3"/>
        <v>100</v>
      </c>
      <c r="I27" s="35">
        <f t="shared" si="4"/>
        <v>74.6268656716418</v>
      </c>
      <c r="J27" s="36">
        <v>34</v>
      </c>
      <c r="K27" s="35">
        <f t="shared" si="5"/>
        <v>25.37313432835821</v>
      </c>
      <c r="L27" s="53">
        <v>49</v>
      </c>
      <c r="M27" s="36">
        <f t="shared" si="6"/>
        <v>36</v>
      </c>
      <c r="N27" s="35">
        <f t="shared" si="7"/>
        <v>73.46938775510205</v>
      </c>
      <c r="O27" s="36">
        <v>13</v>
      </c>
      <c r="P27" s="35">
        <f t="shared" si="8"/>
        <v>26.53061224489796</v>
      </c>
      <c r="Q27" s="36">
        <v>47</v>
      </c>
      <c r="R27" s="36">
        <f t="shared" si="9"/>
        <v>34</v>
      </c>
      <c r="S27" s="35">
        <f t="shared" si="10"/>
        <v>72.3404255319149</v>
      </c>
      <c r="T27" s="36">
        <v>13</v>
      </c>
      <c r="U27" s="35">
        <f t="shared" si="11"/>
        <v>27.659574468085108</v>
      </c>
      <c r="V27" s="36">
        <v>988</v>
      </c>
      <c r="W27" s="36">
        <f t="shared" si="12"/>
        <v>779</v>
      </c>
      <c r="X27" s="35">
        <f t="shared" si="13"/>
        <v>78.84615384615384</v>
      </c>
      <c r="Y27" s="36">
        <v>209</v>
      </c>
      <c r="Z27" s="35">
        <f t="shared" si="14"/>
        <v>21.153846153846153</v>
      </c>
      <c r="AA27" s="37">
        <v>615</v>
      </c>
      <c r="AB27" s="37">
        <f t="shared" si="15"/>
        <v>486</v>
      </c>
      <c r="AC27" s="38">
        <f t="shared" si="16"/>
        <v>79.02439024390245</v>
      </c>
      <c r="AD27" s="55">
        <v>129</v>
      </c>
      <c r="AE27" s="38">
        <f t="shared" si="17"/>
        <v>20.975609756097562</v>
      </c>
      <c r="AF27" s="37">
        <v>382</v>
      </c>
      <c r="AG27" s="37">
        <f t="shared" si="18"/>
        <v>290</v>
      </c>
      <c r="AH27" s="38">
        <f t="shared" si="19"/>
        <v>75.91623036649214</v>
      </c>
      <c r="AI27" s="55">
        <v>92</v>
      </c>
      <c r="AJ27" s="38">
        <f t="shared" si="20"/>
        <v>24.083769633507853</v>
      </c>
    </row>
    <row r="28" spans="1:36" s="39" customFormat="1" ht="18.75" customHeight="1">
      <c r="A28" s="50" t="s">
        <v>42</v>
      </c>
      <c r="B28" s="34">
        <v>546</v>
      </c>
      <c r="C28" s="34">
        <f t="shared" si="0"/>
        <v>304</v>
      </c>
      <c r="D28" s="35">
        <f t="shared" si="1"/>
        <v>55.67765567765568</v>
      </c>
      <c r="E28" s="36">
        <v>242</v>
      </c>
      <c r="F28" s="35">
        <f t="shared" si="2"/>
        <v>44.32234432234432</v>
      </c>
      <c r="G28" s="36">
        <v>353</v>
      </c>
      <c r="H28" s="36">
        <f t="shared" si="3"/>
        <v>194</v>
      </c>
      <c r="I28" s="35">
        <f t="shared" si="4"/>
        <v>54.95750708215298</v>
      </c>
      <c r="J28" s="36">
        <v>159</v>
      </c>
      <c r="K28" s="35">
        <f t="shared" si="5"/>
        <v>45.04249291784703</v>
      </c>
      <c r="L28" s="53">
        <v>49</v>
      </c>
      <c r="M28" s="36">
        <f t="shared" si="6"/>
        <v>11</v>
      </c>
      <c r="N28" s="35">
        <f t="shared" si="7"/>
        <v>22.448979591836736</v>
      </c>
      <c r="O28" s="36">
        <v>38</v>
      </c>
      <c r="P28" s="35">
        <f t="shared" si="8"/>
        <v>77.55102040816327</v>
      </c>
      <c r="Q28" s="36">
        <v>75</v>
      </c>
      <c r="R28" s="36">
        <f t="shared" si="9"/>
        <v>51</v>
      </c>
      <c r="S28" s="35">
        <f t="shared" si="10"/>
        <v>68</v>
      </c>
      <c r="T28" s="36">
        <v>24</v>
      </c>
      <c r="U28" s="35">
        <f t="shared" si="11"/>
        <v>32</v>
      </c>
      <c r="V28" s="36">
        <v>1083</v>
      </c>
      <c r="W28" s="36">
        <f t="shared" si="12"/>
        <v>606</v>
      </c>
      <c r="X28" s="35">
        <f t="shared" si="13"/>
        <v>55.95567867036011</v>
      </c>
      <c r="Y28" s="36">
        <v>477</v>
      </c>
      <c r="Z28" s="35">
        <f t="shared" si="14"/>
        <v>44.04432132963989</v>
      </c>
      <c r="AA28" s="37">
        <v>441</v>
      </c>
      <c r="AB28" s="37">
        <f t="shared" si="15"/>
        <v>226</v>
      </c>
      <c r="AC28" s="38">
        <f t="shared" si="16"/>
        <v>51.247165532879826</v>
      </c>
      <c r="AD28" s="55">
        <v>215</v>
      </c>
      <c r="AE28" s="38">
        <f t="shared" si="17"/>
        <v>48.75283446712018</v>
      </c>
      <c r="AF28" s="37">
        <v>356</v>
      </c>
      <c r="AG28" s="37">
        <f t="shared" si="18"/>
        <v>176</v>
      </c>
      <c r="AH28" s="38">
        <f t="shared" si="19"/>
        <v>49.43820224719101</v>
      </c>
      <c r="AI28" s="55">
        <v>180</v>
      </c>
      <c r="AJ28" s="38">
        <f t="shared" si="20"/>
        <v>50.56179775280899</v>
      </c>
    </row>
    <row r="29" spans="1:36" s="39" customFormat="1" ht="18.75" customHeight="1">
      <c r="A29" s="50" t="s">
        <v>43</v>
      </c>
      <c r="B29" s="34">
        <v>1424</v>
      </c>
      <c r="C29" s="34">
        <f t="shared" si="0"/>
        <v>978</v>
      </c>
      <c r="D29" s="35">
        <f t="shared" si="1"/>
        <v>68.67977528089888</v>
      </c>
      <c r="E29" s="36">
        <v>446</v>
      </c>
      <c r="F29" s="35">
        <f t="shared" si="2"/>
        <v>31.320224719101127</v>
      </c>
      <c r="G29" s="36">
        <v>546</v>
      </c>
      <c r="H29" s="36">
        <f t="shared" si="3"/>
        <v>352</v>
      </c>
      <c r="I29" s="35">
        <f t="shared" si="4"/>
        <v>64.46886446886447</v>
      </c>
      <c r="J29" s="36">
        <v>194</v>
      </c>
      <c r="K29" s="35">
        <f t="shared" si="5"/>
        <v>35.53113553113553</v>
      </c>
      <c r="L29" s="53">
        <v>114</v>
      </c>
      <c r="M29" s="36">
        <f t="shared" si="6"/>
        <v>48</v>
      </c>
      <c r="N29" s="35">
        <f t="shared" si="7"/>
        <v>42.10526315789473</v>
      </c>
      <c r="O29" s="36">
        <v>66</v>
      </c>
      <c r="P29" s="35">
        <f t="shared" si="8"/>
        <v>57.89473684210527</v>
      </c>
      <c r="Q29" s="36">
        <v>56</v>
      </c>
      <c r="R29" s="36">
        <f t="shared" si="9"/>
        <v>33</v>
      </c>
      <c r="S29" s="35">
        <f t="shared" si="10"/>
        <v>58.92857142857143</v>
      </c>
      <c r="T29" s="36">
        <v>23</v>
      </c>
      <c r="U29" s="35">
        <f t="shared" si="11"/>
        <v>41.07142857142857</v>
      </c>
      <c r="V29" s="36">
        <v>1854</v>
      </c>
      <c r="W29" s="36">
        <f t="shared" si="12"/>
        <v>1252</v>
      </c>
      <c r="X29" s="35">
        <f t="shared" si="13"/>
        <v>67.52966558791802</v>
      </c>
      <c r="Y29" s="36">
        <v>602</v>
      </c>
      <c r="Z29" s="35">
        <f t="shared" si="14"/>
        <v>32.47033441208199</v>
      </c>
      <c r="AA29" s="37">
        <v>952</v>
      </c>
      <c r="AB29" s="37">
        <f t="shared" si="15"/>
        <v>677</v>
      </c>
      <c r="AC29" s="38">
        <f t="shared" si="16"/>
        <v>71.11344537815127</v>
      </c>
      <c r="AD29" s="55">
        <v>275</v>
      </c>
      <c r="AE29" s="38">
        <f t="shared" si="17"/>
        <v>28.886554621848738</v>
      </c>
      <c r="AF29" s="37">
        <v>709</v>
      </c>
      <c r="AG29" s="37">
        <f t="shared" si="18"/>
        <v>497</v>
      </c>
      <c r="AH29" s="38">
        <f t="shared" si="19"/>
        <v>70.09873060648802</v>
      </c>
      <c r="AI29" s="55">
        <v>212</v>
      </c>
      <c r="AJ29" s="38">
        <f t="shared" si="20"/>
        <v>29.90126939351199</v>
      </c>
    </row>
    <row r="30" spans="1:36" s="39" customFormat="1" ht="18.75" customHeight="1">
      <c r="A30" s="50" t="s">
        <v>44</v>
      </c>
      <c r="B30" s="34">
        <v>1504</v>
      </c>
      <c r="C30" s="34">
        <f t="shared" si="0"/>
        <v>1374</v>
      </c>
      <c r="D30" s="35">
        <f t="shared" si="1"/>
        <v>91.3563829787234</v>
      </c>
      <c r="E30" s="36">
        <v>130</v>
      </c>
      <c r="F30" s="35">
        <f t="shared" si="2"/>
        <v>8.643617021276597</v>
      </c>
      <c r="G30" s="36">
        <v>620</v>
      </c>
      <c r="H30" s="36">
        <f t="shared" si="3"/>
        <v>490</v>
      </c>
      <c r="I30" s="35">
        <f t="shared" si="4"/>
        <v>79.03225806451613</v>
      </c>
      <c r="J30" s="36">
        <v>130</v>
      </c>
      <c r="K30" s="35">
        <f t="shared" si="5"/>
        <v>20.967741935483872</v>
      </c>
      <c r="L30" s="53">
        <v>144</v>
      </c>
      <c r="M30" s="36">
        <f t="shared" si="6"/>
        <v>121</v>
      </c>
      <c r="N30" s="35">
        <f t="shared" si="7"/>
        <v>84.02777777777779</v>
      </c>
      <c r="O30" s="36">
        <v>23</v>
      </c>
      <c r="P30" s="35">
        <f t="shared" si="8"/>
        <v>15.972222222222221</v>
      </c>
      <c r="Q30" s="36">
        <v>23</v>
      </c>
      <c r="R30" s="36">
        <f t="shared" si="9"/>
        <v>21</v>
      </c>
      <c r="S30" s="35">
        <f t="shared" si="10"/>
        <v>91.30434782608695</v>
      </c>
      <c r="T30" s="36">
        <v>2</v>
      </c>
      <c r="U30" s="35">
        <f t="shared" si="11"/>
        <v>8.695652173913043</v>
      </c>
      <c r="V30" s="36">
        <v>2543</v>
      </c>
      <c r="W30" s="36">
        <f t="shared" si="12"/>
        <v>2220</v>
      </c>
      <c r="X30" s="35">
        <f t="shared" si="13"/>
        <v>87.29846637829336</v>
      </c>
      <c r="Y30" s="36">
        <v>323</v>
      </c>
      <c r="Z30" s="35">
        <f t="shared" si="14"/>
        <v>12.701533621706645</v>
      </c>
      <c r="AA30" s="37">
        <v>1162</v>
      </c>
      <c r="AB30" s="37">
        <f t="shared" si="15"/>
        <v>1057</v>
      </c>
      <c r="AC30" s="38">
        <f t="shared" si="16"/>
        <v>90.96385542168674</v>
      </c>
      <c r="AD30" s="55">
        <v>105</v>
      </c>
      <c r="AE30" s="38">
        <f t="shared" si="17"/>
        <v>9.036144578313253</v>
      </c>
      <c r="AF30" s="37">
        <v>875</v>
      </c>
      <c r="AG30" s="37">
        <f t="shared" si="18"/>
        <v>788</v>
      </c>
      <c r="AH30" s="38">
        <f t="shared" si="19"/>
        <v>90.05714285714286</v>
      </c>
      <c r="AI30" s="55">
        <v>87</v>
      </c>
      <c r="AJ30" s="38">
        <f t="shared" si="20"/>
        <v>9.942857142857143</v>
      </c>
    </row>
    <row r="31" spans="1:36" s="39" customFormat="1" ht="18.75" customHeight="1">
      <c r="A31" s="50" t="s">
        <v>45</v>
      </c>
      <c r="B31" s="34">
        <v>2797</v>
      </c>
      <c r="C31" s="34">
        <f t="shared" si="0"/>
        <v>2555</v>
      </c>
      <c r="D31" s="35">
        <f t="shared" si="1"/>
        <v>91.34787272077226</v>
      </c>
      <c r="E31" s="36">
        <v>242</v>
      </c>
      <c r="F31" s="35">
        <f t="shared" si="2"/>
        <v>8.652127279227743</v>
      </c>
      <c r="G31" s="36">
        <v>1231</v>
      </c>
      <c r="H31" s="36">
        <f t="shared" si="3"/>
        <v>1138</v>
      </c>
      <c r="I31" s="35">
        <f t="shared" si="4"/>
        <v>92.44516653127539</v>
      </c>
      <c r="J31" s="36">
        <v>93</v>
      </c>
      <c r="K31" s="35">
        <f t="shared" si="5"/>
        <v>7.554833468724614</v>
      </c>
      <c r="L31" s="53">
        <v>295</v>
      </c>
      <c r="M31" s="36">
        <f t="shared" si="6"/>
        <v>261</v>
      </c>
      <c r="N31" s="35">
        <f t="shared" si="7"/>
        <v>88.47457627118645</v>
      </c>
      <c r="O31" s="36">
        <v>34</v>
      </c>
      <c r="P31" s="35">
        <f t="shared" si="8"/>
        <v>11.525423728813559</v>
      </c>
      <c r="Q31" s="36">
        <v>60</v>
      </c>
      <c r="R31" s="36">
        <f t="shared" si="9"/>
        <v>53</v>
      </c>
      <c r="S31" s="35">
        <f t="shared" si="10"/>
        <v>88.33333333333333</v>
      </c>
      <c r="T31" s="36">
        <v>7</v>
      </c>
      <c r="U31" s="35">
        <f t="shared" si="11"/>
        <v>11.666666666666666</v>
      </c>
      <c r="V31" s="36">
        <v>4920</v>
      </c>
      <c r="W31" s="36">
        <f t="shared" si="12"/>
        <v>4459</v>
      </c>
      <c r="X31" s="35">
        <f t="shared" si="13"/>
        <v>90.630081300813</v>
      </c>
      <c r="Y31" s="36">
        <v>461</v>
      </c>
      <c r="Z31" s="35">
        <f t="shared" si="14"/>
        <v>9.369918699186993</v>
      </c>
      <c r="AA31" s="37">
        <v>2115</v>
      </c>
      <c r="AB31" s="37">
        <f t="shared" si="15"/>
        <v>1928</v>
      </c>
      <c r="AC31" s="38">
        <f t="shared" si="16"/>
        <v>91.15839243498817</v>
      </c>
      <c r="AD31" s="55">
        <v>187</v>
      </c>
      <c r="AE31" s="38">
        <f t="shared" si="17"/>
        <v>8.84160756501182</v>
      </c>
      <c r="AF31" s="37">
        <v>1618</v>
      </c>
      <c r="AG31" s="37">
        <f t="shared" si="18"/>
        <v>1483</v>
      </c>
      <c r="AH31" s="38">
        <f t="shared" si="19"/>
        <v>91.65636588380717</v>
      </c>
      <c r="AI31" s="55">
        <v>135</v>
      </c>
      <c r="AJ31" s="38">
        <f t="shared" si="20"/>
        <v>8.34363411619283</v>
      </c>
    </row>
    <row r="32" spans="1:35" ht="13.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  <c r="Y32" s="42"/>
      <c r="Z32" s="41"/>
      <c r="AA32" s="41"/>
      <c r="AB32" s="41"/>
      <c r="AC32" s="41"/>
      <c r="AD32" s="41"/>
      <c r="AE32" s="43"/>
      <c r="AF32" s="43"/>
      <c r="AG32" s="43"/>
      <c r="AH32" s="43"/>
      <c r="AI32" s="43"/>
    </row>
    <row r="33" spans="1:35" ht="13.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46"/>
      <c r="AG33" s="46"/>
      <c r="AH33" s="46"/>
      <c r="AI33" s="46"/>
    </row>
    <row r="34" spans="1:35" ht="13.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46"/>
      <c r="AG34" s="46"/>
      <c r="AH34" s="46"/>
      <c r="AI34" s="46"/>
    </row>
    <row r="35" spans="1:35" ht="13.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F35" s="46"/>
      <c r="AG35" s="46"/>
      <c r="AH35" s="46"/>
      <c r="AI35" s="46"/>
    </row>
    <row r="36" spans="31:35" ht="13.5">
      <c r="AE36" s="46"/>
      <c r="AF36" s="46"/>
      <c r="AG36" s="46"/>
      <c r="AH36" s="46"/>
      <c r="AI36" s="46"/>
    </row>
    <row r="37" spans="31:35" ht="13.5">
      <c r="AE37" s="46"/>
      <c r="AF37" s="46"/>
      <c r="AG37" s="46"/>
      <c r="AH37" s="46"/>
      <c r="AI37" s="46"/>
    </row>
    <row r="38" spans="31:35" ht="13.5">
      <c r="AE38" s="46"/>
      <c r="AF38" s="46"/>
      <c r="AG38" s="46"/>
      <c r="AH38" s="46"/>
      <c r="AI38" s="46"/>
    </row>
    <row r="39" spans="31:35" ht="13.5">
      <c r="AE39" s="46"/>
      <c r="AF39" s="46"/>
      <c r="AG39" s="46"/>
      <c r="AH39" s="46"/>
      <c r="AI39" s="46"/>
    </row>
    <row r="40" spans="31:35" ht="13.5">
      <c r="AE40" s="46"/>
      <c r="AF40" s="46"/>
      <c r="AG40" s="46"/>
      <c r="AH40" s="46"/>
      <c r="AI40" s="46"/>
    </row>
    <row r="41" spans="31:35" ht="13.5">
      <c r="AE41" s="46"/>
      <c r="AF41" s="46"/>
      <c r="AG41" s="46"/>
      <c r="AH41" s="46"/>
      <c r="AI41" s="46"/>
    </row>
    <row r="42" spans="31:35" ht="13.5">
      <c r="AE42" s="46"/>
      <c r="AF42" s="46"/>
      <c r="AG42" s="46"/>
      <c r="AH42" s="46"/>
      <c r="AI42" s="46"/>
    </row>
    <row r="43" spans="31:35" ht="13.5">
      <c r="AE43" s="46"/>
      <c r="AF43" s="46"/>
      <c r="AG43" s="46"/>
      <c r="AH43" s="46"/>
      <c r="AI43" s="46"/>
    </row>
    <row r="44" spans="31:35" ht="13.5">
      <c r="AE44" s="46"/>
      <c r="AF44" s="46"/>
      <c r="AG44" s="46"/>
      <c r="AH44" s="46"/>
      <c r="AI44" s="46"/>
    </row>
    <row r="45" spans="31:35" ht="13.5">
      <c r="AE45" s="46"/>
      <c r="AF45" s="46"/>
      <c r="AG45" s="46"/>
      <c r="AH45" s="46"/>
      <c r="AI45" s="46"/>
    </row>
    <row r="46" spans="31:35" ht="13.5">
      <c r="AE46" s="46"/>
      <c r="AF46" s="46"/>
      <c r="AG46" s="46"/>
      <c r="AH46" s="46"/>
      <c r="AI46" s="46"/>
    </row>
    <row r="47" spans="31:35" ht="13.5">
      <c r="AE47" s="46"/>
      <c r="AF47" s="46"/>
      <c r="AG47" s="46"/>
      <c r="AH47" s="46"/>
      <c r="AI47" s="46"/>
    </row>
    <row r="48" spans="31:35" ht="13.5">
      <c r="AE48" s="46"/>
      <c r="AF48" s="46"/>
      <c r="AG48" s="46"/>
      <c r="AH48" s="46"/>
      <c r="AI48" s="46"/>
    </row>
    <row r="49" spans="31:35" ht="13.5">
      <c r="AE49" s="46"/>
      <c r="AF49" s="46"/>
      <c r="AG49" s="46"/>
      <c r="AH49" s="46"/>
      <c r="AI49" s="46"/>
    </row>
    <row r="50" spans="31:35" ht="13.5">
      <c r="AE50" s="46"/>
      <c r="AF50" s="46"/>
      <c r="AG50" s="46"/>
      <c r="AH50" s="46"/>
      <c r="AI50" s="46"/>
    </row>
    <row r="51" spans="31:35" ht="13.5">
      <c r="AE51" s="46"/>
      <c r="AF51" s="46"/>
      <c r="AG51" s="46"/>
      <c r="AH51" s="46"/>
      <c r="AI51" s="46"/>
    </row>
    <row r="52" spans="31:35" ht="13.5">
      <c r="AE52" s="46"/>
      <c r="AF52" s="46"/>
      <c r="AG52" s="46"/>
      <c r="AH52" s="46"/>
      <c r="AI52" s="46"/>
    </row>
    <row r="53" spans="31:35" ht="13.5">
      <c r="AE53" s="46"/>
      <c r="AF53" s="46"/>
      <c r="AG53" s="46"/>
      <c r="AH53" s="46"/>
      <c r="AI53" s="46"/>
    </row>
    <row r="54" spans="31:35" ht="13.5">
      <c r="AE54" s="46"/>
      <c r="AF54" s="46"/>
      <c r="AG54" s="46"/>
      <c r="AH54" s="46"/>
      <c r="AI54" s="46"/>
    </row>
    <row r="55" spans="31:35" ht="13.5">
      <c r="AE55" s="46"/>
      <c r="AF55" s="46"/>
      <c r="AG55" s="46"/>
      <c r="AH55" s="46"/>
      <c r="AI55" s="46"/>
    </row>
    <row r="56" spans="31:35" ht="13.5">
      <c r="AE56" s="46"/>
      <c r="AF56" s="46"/>
      <c r="AG56" s="46"/>
      <c r="AH56" s="46"/>
      <c r="AI56" s="46"/>
    </row>
    <row r="57" spans="31:35" ht="13.5">
      <c r="AE57" s="46"/>
      <c r="AF57" s="46"/>
      <c r="AG57" s="46"/>
      <c r="AH57" s="46"/>
      <c r="AI57" s="46"/>
    </row>
    <row r="58" spans="31:35" ht="13.5">
      <c r="AE58" s="46"/>
      <c r="AF58" s="46"/>
      <c r="AG58" s="46"/>
      <c r="AH58" s="46"/>
      <c r="AI58" s="46"/>
    </row>
    <row r="59" spans="31:35" ht="13.5">
      <c r="AE59" s="46"/>
      <c r="AF59" s="46"/>
      <c r="AG59" s="46"/>
      <c r="AH59" s="46"/>
      <c r="AI59" s="46"/>
    </row>
    <row r="60" spans="31:35" ht="13.5">
      <c r="AE60" s="46"/>
      <c r="AF60" s="46"/>
      <c r="AG60" s="46"/>
      <c r="AH60" s="46"/>
      <c r="AI60" s="46"/>
    </row>
    <row r="61" spans="31:35" ht="13.5">
      <c r="AE61" s="46"/>
      <c r="AF61" s="46"/>
      <c r="AG61" s="46"/>
      <c r="AH61" s="46"/>
      <c r="AI61" s="46"/>
    </row>
    <row r="62" spans="31:35" ht="13.5">
      <c r="AE62" s="46"/>
      <c r="AF62" s="46"/>
      <c r="AG62" s="46"/>
      <c r="AH62" s="46"/>
      <c r="AI62" s="46"/>
    </row>
    <row r="63" spans="31:35" ht="13.5">
      <c r="AE63" s="46"/>
      <c r="AF63" s="46"/>
      <c r="AG63" s="46"/>
      <c r="AH63" s="46"/>
      <c r="AI63" s="46"/>
    </row>
    <row r="64" spans="31:35" ht="13.5">
      <c r="AE64" s="46"/>
      <c r="AF64" s="46"/>
      <c r="AG64" s="46"/>
      <c r="AH64" s="46"/>
      <c r="AI64" s="46"/>
    </row>
    <row r="65" spans="31:35" ht="13.5">
      <c r="AE65" s="46"/>
      <c r="AF65" s="46"/>
      <c r="AG65" s="46"/>
      <c r="AH65" s="46"/>
      <c r="AI65" s="46"/>
    </row>
    <row r="66" spans="31:35" ht="13.5">
      <c r="AE66" s="46"/>
      <c r="AF66" s="46"/>
      <c r="AG66" s="46"/>
      <c r="AH66" s="46"/>
      <c r="AI66" s="46"/>
    </row>
    <row r="67" spans="31:35" ht="13.5">
      <c r="AE67" s="46"/>
      <c r="AF67" s="46"/>
      <c r="AG67" s="46"/>
      <c r="AH67" s="46"/>
      <c r="AI67" s="46"/>
    </row>
    <row r="68" spans="31:35" ht="13.5">
      <c r="AE68" s="46"/>
      <c r="AF68" s="46"/>
      <c r="AG68" s="46"/>
      <c r="AH68" s="46"/>
      <c r="AI68" s="46"/>
    </row>
    <row r="69" spans="31:35" ht="13.5">
      <c r="AE69" s="46"/>
      <c r="AF69" s="46"/>
      <c r="AG69" s="46"/>
      <c r="AH69" s="46"/>
      <c r="AI69" s="46"/>
    </row>
    <row r="70" spans="31:35" ht="13.5">
      <c r="AE70" s="46"/>
      <c r="AF70" s="46"/>
      <c r="AG70" s="46"/>
      <c r="AH70" s="46"/>
      <c r="AI70" s="46"/>
    </row>
    <row r="71" spans="31:35" ht="13.5">
      <c r="AE71" s="46"/>
      <c r="AF71" s="46"/>
      <c r="AG71" s="46"/>
      <c r="AH71" s="46"/>
      <c r="AI71" s="46"/>
    </row>
    <row r="72" spans="31:35" ht="13.5">
      <c r="AE72" s="46"/>
      <c r="AF72" s="46"/>
      <c r="AG72" s="46"/>
      <c r="AH72" s="46"/>
      <c r="AI72" s="46"/>
    </row>
    <row r="73" spans="31:35" ht="13.5">
      <c r="AE73" s="46"/>
      <c r="AF73" s="46"/>
      <c r="AG73" s="46"/>
      <c r="AH73" s="46"/>
      <c r="AI73" s="46"/>
    </row>
    <row r="74" spans="31:35" ht="13.5">
      <c r="AE74" s="46"/>
      <c r="AF74" s="46"/>
      <c r="AG74" s="46"/>
      <c r="AH74" s="46"/>
      <c r="AI74" s="46"/>
    </row>
    <row r="75" spans="31:35" ht="13.5">
      <c r="AE75" s="46"/>
      <c r="AF75" s="46"/>
      <c r="AG75" s="46"/>
      <c r="AH75" s="46"/>
      <c r="AI75" s="46"/>
    </row>
    <row r="76" spans="31:35" ht="13.5">
      <c r="AE76" s="46"/>
      <c r="AF76" s="46"/>
      <c r="AG76" s="46"/>
      <c r="AH76" s="46"/>
      <c r="AI76" s="46"/>
    </row>
    <row r="77" spans="31:35" ht="13.5">
      <c r="AE77" s="46"/>
      <c r="AF77" s="46"/>
      <c r="AG77" s="46"/>
      <c r="AH77" s="46"/>
      <c r="AI77" s="46"/>
    </row>
    <row r="78" spans="31:35" ht="13.5">
      <c r="AE78" s="46"/>
      <c r="AF78" s="46"/>
      <c r="AG78" s="46"/>
      <c r="AH78" s="46"/>
      <c r="AI78" s="46"/>
    </row>
    <row r="79" spans="31:35" ht="13.5">
      <c r="AE79" s="46"/>
      <c r="AF79" s="46"/>
      <c r="AG79" s="46"/>
      <c r="AH79" s="46"/>
      <c r="AI79" s="46"/>
    </row>
    <row r="80" spans="31:35" ht="13.5">
      <c r="AE80" s="46"/>
      <c r="AF80" s="46"/>
      <c r="AG80" s="46"/>
      <c r="AH80" s="46"/>
      <c r="AI80" s="46"/>
    </row>
    <row r="81" spans="31:35" ht="13.5">
      <c r="AE81" s="46"/>
      <c r="AF81" s="46"/>
      <c r="AG81" s="46"/>
      <c r="AH81" s="46"/>
      <c r="AI81" s="46"/>
    </row>
    <row r="82" spans="31:35" ht="13.5">
      <c r="AE82" s="46"/>
      <c r="AF82" s="46"/>
      <c r="AG82" s="46"/>
      <c r="AH82" s="46"/>
      <c r="AI82" s="46"/>
    </row>
    <row r="83" spans="31:35" ht="13.5">
      <c r="AE83" s="46"/>
      <c r="AF83" s="46"/>
      <c r="AG83" s="46"/>
      <c r="AH83" s="46"/>
      <c r="AI83" s="46"/>
    </row>
    <row r="84" spans="31:35" ht="13.5">
      <c r="AE84" s="46"/>
      <c r="AF84" s="46"/>
      <c r="AG84" s="46"/>
      <c r="AH84" s="46"/>
      <c r="AI84" s="46"/>
    </row>
    <row r="85" spans="31:35" ht="13.5">
      <c r="AE85" s="46"/>
      <c r="AF85" s="46"/>
      <c r="AG85" s="46"/>
      <c r="AH85" s="46"/>
      <c r="AI85" s="46"/>
    </row>
    <row r="86" spans="31:35" ht="13.5">
      <c r="AE86" s="46"/>
      <c r="AF86" s="46"/>
      <c r="AG86" s="46"/>
      <c r="AH86" s="46"/>
      <c r="AI86" s="46"/>
    </row>
    <row r="87" spans="31:35" ht="13.5">
      <c r="AE87" s="46"/>
      <c r="AF87" s="46"/>
      <c r="AG87" s="46"/>
      <c r="AH87" s="46"/>
      <c r="AI87" s="46"/>
    </row>
  </sheetData>
  <sheetProtection/>
  <mergeCells count="11">
    <mergeCell ref="Q5:U5"/>
    <mergeCell ref="AA5:AE5"/>
    <mergeCell ref="AF5:AJ5"/>
    <mergeCell ref="B1:X1"/>
    <mergeCell ref="B2:X2"/>
    <mergeCell ref="B3:X3"/>
    <mergeCell ref="V5:Z5"/>
    <mergeCell ref="A5:A6"/>
    <mergeCell ref="B5:F5"/>
    <mergeCell ref="G5:K5"/>
    <mergeCell ref="L5:P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статистика</cp:lastModifiedBy>
  <cp:lastPrinted>2018-02-20T07:47:06Z</cp:lastPrinted>
  <dcterms:created xsi:type="dcterms:W3CDTF">2017-12-13T08:08:22Z</dcterms:created>
  <dcterms:modified xsi:type="dcterms:W3CDTF">2018-04-16T12:15:22Z</dcterms:modified>
  <cp:category/>
  <cp:version/>
  <cp:contentType/>
  <cp:contentStatus/>
</cp:coreProperties>
</file>