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06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'3'!$A$1:$AJ$32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<sst xmlns="http://schemas.openxmlformats.org/spreadsheetml/2006/main" count="80" uniqueCount="54">
  <si>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</si>
  <si>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</si>
  <si>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</si>
  <si>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</si>
  <si>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</si>
  <si>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</si>
  <si>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</si>
  <si>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</si>
  <si>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</si>
  <si>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</si>
  <si>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</si>
  <si>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</si>
  <si>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</si>
  <si>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</si>
  <si>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</si>
  <si>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</si>
  <si>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</si>
  <si>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</si>
  <si>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</si>
  <si>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</si>
  <si>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(за районами)</t>
  </si>
  <si>
    <t>Всього по області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</si>
  <si>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</si>
  <si>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</si>
  <si>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</si>
  <si>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</si>
  <si>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Всього отримали роботу                                      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</si>
  <si>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</si>
  <si>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</si>
  <si>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</si>
  <si>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</si>
  <si>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</si>
  <si>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</si>
  <si>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</si>
  <si>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</si>
  <si>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</si>
  <si>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</si>
  <si>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</si>
  <si>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</si>
  <si>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</si>
  <si>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</si>
  <si>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</si>
  <si>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</si>
  <si>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</si>
  <si>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</si>
  <si>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</si>
  <si>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</si>
  <si>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</si>
  <si>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</si>
  <si>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</si>
  <si>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Черкаська область</t>
  </si>
  <si>
    <t>охоплених заходами активної політики сприяння зайнятості у січні -жовтні 2019 року</t>
  </si>
  <si>
    <t>у січні-жовтні 2019 року</t>
  </si>
  <si>
    <t>станом на 1 листопада 2019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</si>
</sst>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20"/>
      <name val="Times New Roman"/>
      <family val="1"/>
    </font>
    <font>
      <sz val="2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56" applyFont="1">
      <alignment/>
      <protection/>
    </xf>
    <xf numFmtId="0" fontId="7" fillId="0" borderId="0" xfId="58" applyFont="1" applyAlignment="1">
      <alignment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2" fillId="33" borderId="10" xfId="58" applyFont="1" applyFill="1" applyBorder="1" applyAlignment="1">
      <alignment vertical="center" wrapText="1"/>
      <protection/>
    </xf>
    <xf numFmtId="172" fontId="15" fillId="33" borderId="10" xfId="56" applyNumberFormat="1" applyFont="1" applyFill="1" applyBorder="1" applyAlignment="1">
      <alignment horizontal="center" vertical="center" wrapText="1"/>
      <protection/>
    </xf>
    <xf numFmtId="172" fontId="15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left" vertical="center" wrapText="1"/>
      <protection/>
    </xf>
    <xf numFmtId="3" fontId="7" fillId="0" borderId="0" xfId="58" applyNumberFormat="1" applyFont="1" applyAlignment="1">
      <alignment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172" fontId="15" fillId="0" borderId="10" xfId="53" applyNumberFormat="1" applyFont="1" applyFill="1" applyBorder="1" applyAlignment="1">
      <alignment horizontal="center" vertical="center" wrapText="1"/>
      <protection/>
    </xf>
    <xf numFmtId="172" fontId="15" fillId="0" borderId="10" xfId="53" applyNumberFormat="1" applyFont="1" applyFill="1" applyBorder="1" applyAlignment="1">
      <alignment horizontal="center" vertical="center"/>
      <protection/>
    </xf>
    <xf numFmtId="3" fontId="26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2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4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17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22" fillId="0" borderId="0" xfId="59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 wrapText="1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72" fontId="20" fillId="0" borderId="10" xfId="59" applyNumberFormat="1" applyFont="1" applyFill="1" applyBorder="1" applyAlignment="1">
      <alignment horizontal="center" vertical="center"/>
      <protection/>
    </xf>
    <xf numFmtId="3" fontId="20" fillId="0" borderId="10" xfId="59" applyNumberFormat="1" applyFont="1" applyFill="1" applyBorder="1" applyAlignment="1">
      <alignment horizontal="center" vertical="center"/>
      <protection/>
    </xf>
    <xf numFmtId="3" fontId="23" fillId="33" borderId="10" xfId="54" applyNumberFormat="1" applyFont="1" applyFill="1" applyBorder="1" applyAlignment="1" applyProtection="1">
      <alignment horizontal="center" vertical="center"/>
      <protection/>
    </xf>
    <xf numFmtId="172" fontId="24" fillId="33" borderId="10" xfId="54" applyNumberFormat="1" applyFont="1" applyFill="1" applyBorder="1" applyAlignment="1" applyProtection="1">
      <alignment horizontal="center" vertical="center"/>
      <protection/>
    </xf>
    <xf numFmtId="0" fontId="22" fillId="0" borderId="0" xfId="59" applyFont="1" applyFill="1" applyAlignment="1">
      <alignment vertical="center"/>
      <protection/>
    </xf>
    <xf numFmtId="3" fontId="21" fillId="0" borderId="10" xfId="55" applyNumberFormat="1" applyFont="1" applyFill="1" applyBorder="1" applyAlignment="1" applyProtection="1">
      <alignment horizontal="center" vertical="center"/>
      <protection locked="0"/>
    </xf>
    <xf numFmtId="172" fontId="3" fillId="0" borderId="10" xfId="59" applyNumberFormat="1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72" fontId="25" fillId="33" borderId="10" xfId="54" applyNumberFormat="1" applyFont="1" applyFill="1" applyBorder="1" applyAlignment="1" applyProtection="1">
      <alignment horizontal="center" vertic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22" fillId="0" borderId="0" xfId="59" applyFont="1" applyFill="1">
      <alignment/>
      <protection/>
    </xf>
    <xf numFmtId="3" fontId="9" fillId="0" borderId="0" xfId="59" applyNumberFormat="1" applyFont="1" applyFill="1" applyBorder="1" applyAlignment="1">
      <alignment horizontal="center"/>
      <protection/>
    </xf>
    <xf numFmtId="0" fontId="6" fillId="0" borderId="0" xfId="57" applyFont="1" applyFill="1">
      <alignment/>
      <protection/>
    </xf>
    <xf numFmtId="0" fontId="19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9" applyFont="1" applyFill="1" applyAlignment="1">
      <alignment horizontal="center" vertical="center" wrapText="1"/>
      <protection/>
    </xf>
    <xf numFmtId="0" fontId="18" fillId="0" borderId="0" xfId="59" applyFont="1" applyFill="1" applyAlignment="1">
      <alignment horizontal="center"/>
      <protection/>
    </xf>
    <xf numFmtId="0" fontId="27" fillId="0" borderId="10" xfId="55" applyFont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12" fillId="33" borderId="10" xfId="56" applyNumberFormat="1" applyFont="1" applyFill="1" applyBorder="1" applyAlignment="1">
      <alignment horizontal="center" vertical="center" wrapText="1"/>
      <protection/>
    </xf>
    <xf numFmtId="3" fontId="12" fillId="0" borderId="10" xfId="56" applyNumberFormat="1" applyFont="1" applyFill="1" applyBorder="1" applyAlignment="1">
      <alignment horizontal="center"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1" fontId="21" fillId="0" borderId="10" xfId="0" applyNumberFormat="1" applyFont="1" applyFill="1" applyBorder="1" applyAlignment="1" applyProtection="1">
      <alignment horizontal="left" wrapText="1" shrinkToFit="1"/>
      <protection locked="0"/>
    </xf>
    <xf numFmtId="1" fontId="21" fillId="0" borderId="10" xfId="0" applyNumberFormat="1" applyFont="1" applyBorder="1" applyAlignment="1" applyProtection="1">
      <alignment horizontal="left" wrapText="1" shrinkToFit="1"/>
      <protection locked="0"/>
    </xf>
    <xf numFmtId="0" fontId="21" fillId="0" borderId="10" xfId="0" applyFont="1" applyBorder="1" applyAlignment="1">
      <alignment horizontal="left" wrapText="1" shrinkToFit="1"/>
    </xf>
    <xf numFmtId="0" fontId="8" fillId="34" borderId="10" xfId="59" applyFont="1" applyFill="1" applyBorder="1" applyAlignment="1">
      <alignment horizontal="center" vertical="center" wrapText="1"/>
      <protection/>
    </xf>
    <xf numFmtId="0" fontId="30" fillId="0" borderId="0" xfId="59" applyFont="1" applyFill="1">
      <alignment/>
      <protection/>
    </xf>
    <xf numFmtId="0" fontId="30" fillId="0" borderId="0" xfId="59" applyFont="1" applyFill="1" applyAlignment="1">
      <alignment horizontal="left"/>
      <protection/>
    </xf>
    <xf numFmtId="0" fontId="29" fillId="0" borderId="0" xfId="56" applyFont="1" applyFill="1" applyAlignment="1">
      <alignment horizontal="right" vertical="top"/>
      <protection/>
    </xf>
    <xf numFmtId="0" fontId="10" fillId="0" borderId="0" xfId="56" applyFont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 wrapText="1"/>
      <protection/>
    </xf>
    <xf numFmtId="0" fontId="18" fillId="0" borderId="0" xfId="59" applyFont="1" applyFill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center" vertical="center" wrapText="1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1" fontId="23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55" applyNumberFormat="1" applyFont="1" applyFill="1" applyBorder="1" applyAlignment="1" applyProtection="1">
      <alignment horizontal="center" vertical="center" wrapText="1"/>
      <protection/>
    </xf>
    <xf numFmtId="1" fontId="23" fillId="0" borderId="17" xfId="55" applyNumberFormat="1" applyFont="1" applyFill="1" applyBorder="1" applyAlignment="1" applyProtection="1">
      <alignment horizontal="center" vertical="center" wrapText="1"/>
      <protection/>
    </xf>
    <xf numFmtId="1" fontId="23" fillId="0" borderId="18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5" zoomScaleNormal="75" zoomScaleSheetLayoutView="75" zoomScalePageLayoutView="0" workbookViewId="0" topLeftCell="A1">
      <selection activeCell="E15" sqref="E15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24.75" customHeight="1">
      <c r="C1" s="62" t="s">
        <v>50</v>
      </c>
      <c r="D1" s="62"/>
      <c r="E1" s="62"/>
      <c r="F1" s="62"/>
    </row>
    <row r="2" spans="1:6" ht="27" customHeight="1">
      <c r="A2" s="63" t="s">
        <v>0</v>
      </c>
      <c r="B2" s="63"/>
      <c r="C2" s="63"/>
      <c r="D2" s="63"/>
      <c r="E2" s="63"/>
      <c r="F2" s="63"/>
    </row>
    <row r="3" spans="1:6" ht="28.5" customHeight="1">
      <c r="A3" s="64" t="s">
        <v>52</v>
      </c>
      <c r="B3" s="64"/>
      <c r="C3" s="64"/>
      <c r="D3" s="64"/>
      <c r="E3" s="64"/>
      <c r="F3" s="64"/>
    </row>
    <row r="4" spans="1:6" s="2" customFormat="1" ht="33.75" customHeight="1">
      <c r="A4" s="65" t="s">
        <v>1</v>
      </c>
      <c r="B4" s="65"/>
      <c r="C4" s="65"/>
      <c r="D4" s="65"/>
      <c r="E4" s="65"/>
      <c r="F4" s="65"/>
    </row>
    <row r="5" spans="1:6" s="2" customFormat="1" ht="42.75" customHeight="1">
      <c r="A5" s="69" t="s">
        <v>2</v>
      </c>
      <c r="B5" s="70" t="s">
        <v>3</v>
      </c>
      <c r="C5" s="72" t="s">
        <v>4</v>
      </c>
      <c r="D5" s="73" t="s">
        <v>5</v>
      </c>
      <c r="E5" s="72" t="s">
        <v>6</v>
      </c>
      <c r="F5" s="73" t="s">
        <v>7</v>
      </c>
    </row>
    <row r="6" spans="1:6" s="2" customFormat="1" ht="37.5" customHeight="1">
      <c r="A6" s="69"/>
      <c r="B6" s="71"/>
      <c r="C6" s="72" t="s">
        <v>4</v>
      </c>
      <c r="D6" s="74"/>
      <c r="E6" s="72" t="s">
        <v>6</v>
      </c>
      <c r="F6" s="74"/>
    </row>
    <row r="7" spans="1:6" s="5" customFormat="1" ht="18.75" customHeight="1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11</v>
      </c>
      <c r="B8" s="52">
        <f>3!B9</f>
        <v>42381</v>
      </c>
      <c r="C8" s="53">
        <f>B8-E8</f>
        <v>21688</v>
      </c>
      <c r="D8" s="7">
        <f>100-F8</f>
        <v>51.2</v>
      </c>
      <c r="E8" s="54">
        <f>3!E9</f>
        <v>20693</v>
      </c>
      <c r="F8" s="8">
        <f>ROUND(E8/B8*100,1)</f>
        <v>48.8</v>
      </c>
    </row>
    <row r="9" spans="1:8" s="2" customFormat="1" ht="61.5" customHeight="1">
      <c r="A9" s="9" t="s">
        <v>22</v>
      </c>
      <c r="B9" s="52">
        <f>3!G9</f>
        <v>33795</v>
      </c>
      <c r="C9" s="53">
        <f aca="true" t="shared" si="0" ref="C9:C15">B9-E9</f>
        <v>17527</v>
      </c>
      <c r="D9" s="7">
        <f>100-F9</f>
        <v>51.9</v>
      </c>
      <c r="E9" s="54">
        <f>3!J9</f>
        <v>16268</v>
      </c>
      <c r="F9" s="8">
        <f>ROUND(E9/B9*100,1)</f>
        <v>48.1</v>
      </c>
      <c r="H9" s="10"/>
    </row>
    <row r="10" spans="1:10" s="2" customFormat="1" ht="45" customHeight="1">
      <c r="A10" s="11" t="s">
        <v>12</v>
      </c>
      <c r="B10" s="52">
        <f>3!L9</f>
        <v>6042</v>
      </c>
      <c r="C10" s="53">
        <f t="shared" si="0"/>
        <v>2332</v>
      </c>
      <c r="D10" s="7">
        <f>100-F10</f>
        <v>38.6</v>
      </c>
      <c r="E10" s="54">
        <f>3!O9</f>
        <v>3710</v>
      </c>
      <c r="F10" s="8">
        <f>ROUND(E10/B10*100,1)</f>
        <v>61.4</v>
      </c>
      <c r="J10" s="10"/>
    </row>
    <row r="11" spans="1:6" s="2" customFormat="1" ht="63" customHeight="1">
      <c r="A11" s="11" t="s">
        <v>23</v>
      </c>
      <c r="B11" s="52">
        <f>3!Q9</f>
        <v>8497</v>
      </c>
      <c r="C11" s="53">
        <f t="shared" si="0"/>
        <v>3290</v>
      </c>
      <c r="D11" s="7">
        <f>100-F11</f>
        <v>38.7</v>
      </c>
      <c r="E11" s="54">
        <f>3!T9</f>
        <v>5207</v>
      </c>
      <c r="F11" s="8">
        <f>ROUND(E11/B11*100,1)</f>
        <v>61.3</v>
      </c>
    </row>
    <row r="12" spans="1:7" s="2" customFormat="1" ht="67.5" customHeight="1">
      <c r="A12" s="11" t="s">
        <v>24</v>
      </c>
      <c r="B12" s="52">
        <f>3!V9</f>
        <v>41748</v>
      </c>
      <c r="C12" s="53">
        <f t="shared" si="0"/>
        <v>21323</v>
      </c>
      <c r="D12" s="7">
        <f>100-F12</f>
        <v>51.1</v>
      </c>
      <c r="E12" s="54">
        <f>3!Y9</f>
        <v>20425</v>
      </c>
      <c r="F12" s="8">
        <f>ROUND(E12/B12*100,1)</f>
        <v>48.9</v>
      </c>
      <c r="G12" s="10"/>
    </row>
    <row r="13" spans="1:7" s="2" customFormat="1" ht="27" customHeight="1">
      <c r="A13" s="11"/>
      <c r="B13" s="66" t="s">
        <v>53</v>
      </c>
      <c r="C13" s="67"/>
      <c r="D13" s="67"/>
      <c r="E13" s="67"/>
      <c r="F13" s="68"/>
      <c r="G13" s="10"/>
    </row>
    <row r="14" spans="1:7" s="2" customFormat="1" ht="51.75" customHeight="1">
      <c r="A14" s="12" t="s">
        <v>9</v>
      </c>
      <c r="B14" s="52">
        <f>3!AA9</f>
        <v>12629</v>
      </c>
      <c r="C14" s="55">
        <f t="shared" si="0"/>
        <v>6893</v>
      </c>
      <c r="D14" s="13">
        <f>100-F14</f>
        <v>54.6</v>
      </c>
      <c r="E14" s="55">
        <f>3!AD9</f>
        <v>5736</v>
      </c>
      <c r="F14" s="14">
        <f>ROUND(E14/B14*100,1)</f>
        <v>45.4</v>
      </c>
      <c r="G14" s="10"/>
    </row>
    <row r="15" spans="1:6" s="2" customFormat="1" ht="39.75" customHeight="1">
      <c r="A15" s="12" t="s">
        <v>25</v>
      </c>
      <c r="B15" s="52">
        <f>3!AF9</f>
        <v>10351</v>
      </c>
      <c r="C15" s="55">
        <f t="shared" si="0"/>
        <v>5540</v>
      </c>
      <c r="D15" s="13">
        <f>100-F15</f>
        <v>53.5</v>
      </c>
      <c r="E15" s="55">
        <f>3!AI9</f>
        <v>4811</v>
      </c>
      <c r="F15" s="14">
        <f>ROUND(E15/B15*100,1)</f>
        <v>46.5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F5:F6"/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tabSelected="1" view="pageBreakPreview" zoomScale="70" zoomScaleSheetLayoutView="70" zoomScalePageLayoutView="0" workbookViewId="0" topLeftCell="A1">
      <selection activeCell="M7" sqref="M7"/>
    </sheetView>
  </sheetViews>
  <sheetFormatPr defaultColWidth="9.140625" defaultRowHeight="15"/>
  <cols>
    <col min="1" max="1" width="41.28125" style="44" customWidth="1"/>
    <col min="2" max="2" width="12.57421875" style="44" customWidth="1"/>
    <col min="3" max="3" width="9.8515625" style="44" customWidth="1"/>
    <col min="4" max="4" width="11.7109375" style="44" customWidth="1"/>
    <col min="5" max="5" width="7.8515625" style="44" customWidth="1"/>
    <col min="6" max="6" width="11.7109375" style="44" customWidth="1"/>
    <col min="7" max="7" width="9.421875" style="44" customWidth="1"/>
    <col min="8" max="8" width="8.140625" style="44" customWidth="1"/>
    <col min="9" max="9" width="11.00390625" style="44" customWidth="1"/>
    <col min="10" max="10" width="10.00390625" style="44" customWidth="1"/>
    <col min="11" max="11" width="12.140625" style="44" customWidth="1"/>
    <col min="12" max="12" width="9.7109375" style="44" customWidth="1"/>
    <col min="13" max="13" width="8.8515625" style="44" customWidth="1"/>
    <col min="14" max="14" width="11.8515625" style="44" customWidth="1"/>
    <col min="15" max="15" width="11.00390625" style="44" customWidth="1"/>
    <col min="16" max="16" width="12.57421875" style="44" customWidth="1"/>
    <col min="17" max="17" width="10.57421875" style="44" customWidth="1"/>
    <col min="18" max="18" width="9.7109375" style="44" customWidth="1"/>
    <col min="19" max="19" width="11.57421875" style="44" customWidth="1"/>
    <col min="20" max="20" width="9.8515625" style="44" customWidth="1"/>
    <col min="21" max="21" width="10.57421875" style="44" customWidth="1"/>
    <col min="22" max="22" width="10.28125" style="44" customWidth="1"/>
    <col min="23" max="23" width="8.8515625" style="44" customWidth="1"/>
    <col min="24" max="24" width="9.140625" style="44" customWidth="1"/>
    <col min="25" max="25" width="9.57421875" style="44" customWidth="1"/>
    <col min="26" max="26" width="10.00390625" style="44" customWidth="1"/>
    <col min="27" max="27" width="15.140625" style="44" customWidth="1"/>
    <col min="28" max="28" width="9.57421875" style="44" customWidth="1"/>
    <col min="29" max="29" width="16.57421875" style="44" customWidth="1"/>
    <col min="30" max="30" width="10.28125" style="44" customWidth="1"/>
    <col min="31" max="31" width="15.8515625" style="44" customWidth="1"/>
    <col min="32" max="32" width="13.8515625" style="44" customWidth="1"/>
    <col min="33" max="33" width="10.7109375" style="44" customWidth="1"/>
    <col min="34" max="34" width="16.421875" style="44" customWidth="1"/>
    <col min="35" max="35" width="16.00390625" style="44" customWidth="1"/>
    <col min="36" max="36" width="19.140625" style="44" customWidth="1"/>
    <col min="37" max="16384" width="9.140625" style="44" customWidth="1"/>
  </cols>
  <sheetData>
    <row r="1" spans="14:35" ht="24.75" customHeight="1">
      <c r="N1" s="61" t="s">
        <v>50</v>
      </c>
      <c r="W1" s="60" t="s">
        <v>50</v>
      </c>
      <c r="AI1" s="60" t="s">
        <v>50</v>
      </c>
    </row>
    <row r="2" spans="2:36" s="17" customFormat="1" ht="25.5" customHeight="1">
      <c r="B2" s="75" t="s">
        <v>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47"/>
      <c r="R2" s="47"/>
      <c r="S2" s="47"/>
      <c r="T2" s="47"/>
      <c r="U2" s="47"/>
      <c r="V2" s="47"/>
      <c r="W2" s="47"/>
      <c r="X2" s="47"/>
      <c r="Y2" s="4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17" customFormat="1" ht="23.25" customHeight="1">
      <c r="B3" s="75" t="s">
        <v>51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7"/>
      <c r="R3" s="47"/>
      <c r="S3" s="47"/>
      <c r="T3" s="47"/>
      <c r="U3" s="47"/>
      <c r="V3" s="47"/>
      <c r="W3" s="47"/>
      <c r="X3" s="47"/>
      <c r="Y3" s="47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s="17" customFormat="1" ht="18.75" customHeight="1">
      <c r="B4" s="76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48"/>
      <c r="R4" s="48"/>
      <c r="S4" s="48"/>
      <c r="T4" s="48"/>
      <c r="U4" s="48"/>
      <c r="V4" s="48"/>
      <c r="W4" s="48"/>
      <c r="X4" s="48"/>
      <c r="Y4" s="48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5" s="21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6" s="22" customFormat="1" ht="51" customHeight="1">
      <c r="A6" s="77"/>
      <c r="B6" s="78" t="s">
        <v>11</v>
      </c>
      <c r="C6" s="78"/>
      <c r="D6" s="78"/>
      <c r="E6" s="78"/>
      <c r="F6" s="78"/>
      <c r="G6" s="79" t="s">
        <v>26</v>
      </c>
      <c r="H6" s="80"/>
      <c r="I6" s="80"/>
      <c r="J6" s="80"/>
      <c r="K6" s="81"/>
      <c r="L6" s="78" t="s">
        <v>12</v>
      </c>
      <c r="M6" s="78"/>
      <c r="N6" s="78"/>
      <c r="O6" s="78"/>
      <c r="P6" s="78"/>
      <c r="Q6" s="78" t="s">
        <v>13</v>
      </c>
      <c r="R6" s="78"/>
      <c r="S6" s="78"/>
      <c r="T6" s="78"/>
      <c r="U6" s="78"/>
      <c r="V6" s="78" t="s">
        <v>14</v>
      </c>
      <c r="W6" s="78"/>
      <c r="X6" s="78"/>
      <c r="Y6" s="78"/>
      <c r="Z6" s="78"/>
      <c r="AA6" s="82" t="s">
        <v>15</v>
      </c>
      <c r="AB6" s="83"/>
      <c r="AC6" s="83"/>
      <c r="AD6" s="83"/>
      <c r="AE6" s="84"/>
      <c r="AF6" s="85" t="s">
        <v>16</v>
      </c>
      <c r="AG6" s="86"/>
      <c r="AH6" s="86"/>
      <c r="AI6" s="86"/>
      <c r="AJ6" s="87"/>
    </row>
    <row r="7" spans="1:36" s="25" customFormat="1" ht="49.5" customHeight="1">
      <c r="A7" s="77"/>
      <c r="B7" s="23" t="s">
        <v>3</v>
      </c>
      <c r="C7" s="23"/>
      <c r="D7" s="24" t="s">
        <v>17</v>
      </c>
      <c r="E7" s="24"/>
      <c r="F7" s="24" t="s">
        <v>18</v>
      </c>
      <c r="G7" s="23" t="s">
        <v>3</v>
      </c>
      <c r="H7" s="23"/>
      <c r="I7" s="24" t="s">
        <v>17</v>
      </c>
      <c r="J7" s="24"/>
      <c r="K7" s="24" t="s">
        <v>18</v>
      </c>
      <c r="L7" s="24" t="s">
        <v>3</v>
      </c>
      <c r="M7" s="24"/>
      <c r="N7" s="24" t="s">
        <v>17</v>
      </c>
      <c r="O7" s="24"/>
      <c r="P7" s="24" t="s">
        <v>18</v>
      </c>
      <c r="Q7" s="24" t="s">
        <v>3</v>
      </c>
      <c r="R7" s="24"/>
      <c r="S7" s="24" t="s">
        <v>17</v>
      </c>
      <c r="T7" s="24"/>
      <c r="U7" s="24" t="s">
        <v>18</v>
      </c>
      <c r="V7" s="23" t="s">
        <v>3</v>
      </c>
      <c r="W7" s="23"/>
      <c r="X7" s="24" t="s">
        <v>17</v>
      </c>
      <c r="Y7" s="24"/>
      <c r="Z7" s="24" t="s">
        <v>18</v>
      </c>
      <c r="AA7" s="23" t="s">
        <v>3</v>
      </c>
      <c r="AB7" s="23"/>
      <c r="AC7" s="24" t="s">
        <v>17</v>
      </c>
      <c r="AD7" s="24"/>
      <c r="AE7" s="24" t="s">
        <v>18</v>
      </c>
      <c r="AF7" s="23" t="s">
        <v>3</v>
      </c>
      <c r="AG7" s="23"/>
      <c r="AH7" s="24" t="s">
        <v>17</v>
      </c>
      <c r="AI7" s="24"/>
      <c r="AJ7" s="24" t="s">
        <v>18</v>
      </c>
    </row>
    <row r="8" spans="1:36" s="27" customFormat="1" ht="11.25" customHeight="1">
      <c r="A8" s="26" t="s">
        <v>19</v>
      </c>
      <c r="B8" s="59">
        <v>1</v>
      </c>
      <c r="C8" s="59"/>
      <c r="D8" s="59">
        <v>2</v>
      </c>
      <c r="E8" s="59"/>
      <c r="F8" s="59">
        <v>3</v>
      </c>
      <c r="G8" s="59">
        <v>1</v>
      </c>
      <c r="H8" s="59"/>
      <c r="I8" s="59">
        <v>2</v>
      </c>
      <c r="J8" s="59"/>
      <c r="K8" s="59">
        <v>3</v>
      </c>
      <c r="L8" s="59">
        <v>4</v>
      </c>
      <c r="M8" s="59"/>
      <c r="N8" s="59">
        <v>5</v>
      </c>
      <c r="O8" s="59"/>
      <c r="P8" s="59">
        <v>6</v>
      </c>
      <c r="Q8" s="59">
        <v>7</v>
      </c>
      <c r="R8" s="59"/>
      <c r="S8" s="59">
        <v>8</v>
      </c>
      <c r="T8" s="59"/>
      <c r="U8" s="59">
        <v>9</v>
      </c>
      <c r="V8" s="59">
        <v>10</v>
      </c>
      <c r="W8" s="59"/>
      <c r="X8" s="59">
        <v>11</v>
      </c>
      <c r="Y8" s="59"/>
      <c r="Z8" s="59">
        <v>12</v>
      </c>
      <c r="AA8" s="59">
        <v>13</v>
      </c>
      <c r="AB8" s="59"/>
      <c r="AC8" s="59">
        <v>14</v>
      </c>
      <c r="AD8" s="59"/>
      <c r="AE8" s="59">
        <v>15</v>
      </c>
      <c r="AF8" s="59">
        <v>16</v>
      </c>
      <c r="AG8" s="59"/>
      <c r="AH8" s="59">
        <v>17</v>
      </c>
      <c r="AI8" s="59"/>
      <c r="AJ8" s="59">
        <v>18</v>
      </c>
    </row>
    <row r="9" spans="1:36" s="33" customFormat="1" ht="25.5" customHeight="1">
      <c r="A9" s="49" t="s">
        <v>21</v>
      </c>
      <c r="B9" s="28">
        <v>42381</v>
      </c>
      <c r="C9" s="28">
        <f>B9-E9</f>
        <v>21688</v>
      </c>
      <c r="D9" s="29">
        <f>C9/B9*100</f>
        <v>51.173875085533616</v>
      </c>
      <c r="E9" s="30">
        <v>20693</v>
      </c>
      <c r="F9" s="29">
        <f>E9/B9*100</f>
        <v>48.82612491446639</v>
      </c>
      <c r="G9" s="30">
        <v>33795</v>
      </c>
      <c r="H9" s="30">
        <f>G9-J9</f>
        <v>17527</v>
      </c>
      <c r="I9" s="29">
        <f>H9/G9*100</f>
        <v>51.862701583074426</v>
      </c>
      <c r="J9" s="30">
        <v>16268</v>
      </c>
      <c r="K9" s="29">
        <f>J9/G9*100</f>
        <v>48.137298416925574</v>
      </c>
      <c r="L9" s="50">
        <v>6042</v>
      </c>
      <c r="M9" s="30">
        <f>L9-O9</f>
        <v>2332</v>
      </c>
      <c r="N9" s="29">
        <f>M9/L9*100</f>
        <v>38.59649122807017</v>
      </c>
      <c r="O9" s="30">
        <v>3710</v>
      </c>
      <c r="P9" s="29">
        <f>O9/L9*100</f>
        <v>61.40350877192983</v>
      </c>
      <c r="Q9" s="30">
        <v>8497</v>
      </c>
      <c r="R9" s="30">
        <f>Q9-T9</f>
        <v>3290</v>
      </c>
      <c r="S9" s="29">
        <f>R9/Q9*100</f>
        <v>38.71954807579145</v>
      </c>
      <c r="T9" s="30">
        <v>5207</v>
      </c>
      <c r="U9" s="29">
        <f>T9/Q9*100</f>
        <v>61.28045192420855</v>
      </c>
      <c r="V9" s="30">
        <v>41748</v>
      </c>
      <c r="W9" s="30">
        <f>V9-Y9</f>
        <v>21323</v>
      </c>
      <c r="X9" s="29">
        <f>W9/V9*100</f>
        <v>51.07550062278432</v>
      </c>
      <c r="Y9" s="30">
        <v>20425</v>
      </c>
      <c r="Z9" s="29">
        <f>Y9/V9*100</f>
        <v>48.924499377215675</v>
      </c>
      <c r="AA9" s="31">
        <v>12629</v>
      </c>
      <c r="AB9" s="31">
        <f>AA9-AD9</f>
        <v>6893</v>
      </c>
      <c r="AC9" s="32">
        <f>AB9/AA9*100</f>
        <v>54.58072689840843</v>
      </c>
      <c r="AD9" s="31">
        <v>5736</v>
      </c>
      <c r="AE9" s="32">
        <f>AD9/AA9*100</f>
        <v>45.41927310159157</v>
      </c>
      <c r="AF9" s="31">
        <v>10351</v>
      </c>
      <c r="AG9" s="31">
        <f>AF9-AI9</f>
        <v>5540</v>
      </c>
      <c r="AH9" s="32">
        <f>AG9/AF9*100</f>
        <v>53.52139889865713</v>
      </c>
      <c r="AI9" s="31">
        <v>4811</v>
      </c>
      <c r="AJ9" s="32">
        <f>AI9/AF9*100</f>
        <v>46.47860110134287</v>
      </c>
    </row>
    <row r="10" spans="1:36" s="39" customFormat="1" ht="24.75" customHeight="1">
      <c r="A10" s="58" t="s">
        <v>27</v>
      </c>
      <c r="B10" s="34">
        <v>1989</v>
      </c>
      <c r="C10" s="34">
        <f aca="true" t="shared" si="0" ref="C10:C32">B10-E10</f>
        <v>1024</v>
      </c>
      <c r="D10" s="35">
        <f aca="true" t="shared" si="1" ref="D10:D32">C10/B10*100</f>
        <v>51.4831573655103</v>
      </c>
      <c r="E10" s="36">
        <v>965</v>
      </c>
      <c r="F10" s="35">
        <f aca="true" t="shared" si="2" ref="F10:F32">E10/B10*100</f>
        <v>48.51684263448969</v>
      </c>
      <c r="G10" s="36">
        <v>1196</v>
      </c>
      <c r="H10" s="36">
        <f aca="true" t="shared" si="3" ref="H10:H32">G10-J10</f>
        <v>652</v>
      </c>
      <c r="I10" s="35">
        <f aca="true" t="shared" si="4" ref="I10:I32">H10/G10*100</f>
        <v>54.515050167224075</v>
      </c>
      <c r="J10" s="36">
        <v>544</v>
      </c>
      <c r="K10" s="35">
        <f aca="true" t="shared" si="5" ref="K10:K32">J10/G10*100</f>
        <v>45.48494983277592</v>
      </c>
      <c r="L10" s="51">
        <v>214</v>
      </c>
      <c r="M10" s="36">
        <f aca="true" t="shared" si="6" ref="M10:M32">L10-O10</f>
        <v>72</v>
      </c>
      <c r="N10" s="35">
        <f aca="true" t="shared" si="7" ref="N10:N32">M10/L10*100</f>
        <v>33.64485981308411</v>
      </c>
      <c r="O10" s="36">
        <v>142</v>
      </c>
      <c r="P10" s="35">
        <f aca="true" t="shared" si="8" ref="P10:P32">O10/L10*100</f>
        <v>66.35514018691589</v>
      </c>
      <c r="Q10" s="36">
        <v>151</v>
      </c>
      <c r="R10" s="36">
        <f aca="true" t="shared" si="9" ref="R10:R32">Q10-T10</f>
        <v>76</v>
      </c>
      <c r="S10" s="35">
        <f aca="true" t="shared" si="10" ref="S10:S32">R10/Q10*100</f>
        <v>50.331125827814574</v>
      </c>
      <c r="T10" s="36">
        <v>75</v>
      </c>
      <c r="U10" s="35">
        <f aca="true" t="shared" si="11" ref="U10:U32">T10/Q10*100</f>
        <v>49.668874172185426</v>
      </c>
      <c r="V10" s="36">
        <v>1980</v>
      </c>
      <c r="W10" s="36">
        <f aca="true" t="shared" si="12" ref="W10:W32">V10-Y10</f>
        <v>1018</v>
      </c>
      <c r="X10" s="35">
        <f aca="true" t="shared" si="13" ref="X10:X32">W10/V10*100</f>
        <v>51.41414141414141</v>
      </c>
      <c r="Y10" s="36">
        <v>962</v>
      </c>
      <c r="Z10" s="35">
        <f aca="true" t="shared" si="14" ref="Z10:Z32">Y10/V10*100</f>
        <v>48.58585858585859</v>
      </c>
      <c r="AA10" s="37">
        <v>648</v>
      </c>
      <c r="AB10" s="37">
        <f aca="true" t="shared" si="15" ref="AB10:AB32">AA10-AD10</f>
        <v>339</v>
      </c>
      <c r="AC10" s="38">
        <f aca="true" t="shared" si="16" ref="AC10:AC32">AB10/AA10*100</f>
        <v>52.31481481481482</v>
      </c>
      <c r="AD10" s="37">
        <v>309</v>
      </c>
      <c r="AE10" s="38">
        <f aca="true" t="shared" si="17" ref="AE10:AE32">AD10/AA10*100</f>
        <v>47.68518518518518</v>
      </c>
      <c r="AF10" s="37">
        <v>580</v>
      </c>
      <c r="AG10" s="37">
        <f aca="true" t="shared" si="18" ref="AG10:AG32">AF10-AI10</f>
        <v>301</v>
      </c>
      <c r="AH10" s="38">
        <f aca="true" t="shared" si="19" ref="AH10:AH32">AG10/AF10*100</f>
        <v>51.89655172413793</v>
      </c>
      <c r="AI10" s="37">
        <v>279</v>
      </c>
      <c r="AJ10" s="38">
        <f aca="true" t="shared" si="20" ref="AJ10:AJ32">AI10/AF10*100</f>
        <v>48.10344827586207</v>
      </c>
    </row>
    <row r="11" spans="1:36" s="40" customFormat="1" ht="24.75" customHeight="1">
      <c r="A11" s="56" t="s">
        <v>28</v>
      </c>
      <c r="B11" s="34">
        <v>1070</v>
      </c>
      <c r="C11" s="34">
        <f t="shared" si="0"/>
        <v>346</v>
      </c>
      <c r="D11" s="35">
        <f t="shared" si="1"/>
        <v>32.33644859813084</v>
      </c>
      <c r="E11" s="36">
        <v>724</v>
      </c>
      <c r="F11" s="35">
        <f t="shared" si="2"/>
        <v>67.66355140186916</v>
      </c>
      <c r="G11" s="36">
        <v>943</v>
      </c>
      <c r="H11" s="36">
        <f t="shared" si="3"/>
        <v>268</v>
      </c>
      <c r="I11" s="35">
        <f t="shared" si="4"/>
        <v>28.419936373276776</v>
      </c>
      <c r="J11" s="36">
        <v>675</v>
      </c>
      <c r="K11" s="35">
        <f t="shared" si="5"/>
        <v>71.58006362672322</v>
      </c>
      <c r="L11" s="51">
        <v>174</v>
      </c>
      <c r="M11" s="36">
        <f t="shared" si="6"/>
        <v>55</v>
      </c>
      <c r="N11" s="35">
        <f t="shared" si="7"/>
        <v>31.60919540229885</v>
      </c>
      <c r="O11" s="36">
        <v>119</v>
      </c>
      <c r="P11" s="35">
        <f t="shared" si="8"/>
        <v>68.39080459770115</v>
      </c>
      <c r="Q11" s="36">
        <v>238</v>
      </c>
      <c r="R11" s="36">
        <f t="shared" si="9"/>
        <v>61</v>
      </c>
      <c r="S11" s="35">
        <f t="shared" si="10"/>
        <v>25.630252100840334</v>
      </c>
      <c r="T11" s="36">
        <v>177</v>
      </c>
      <c r="U11" s="35">
        <f t="shared" si="11"/>
        <v>74.36974789915966</v>
      </c>
      <c r="V11" s="36">
        <v>1061</v>
      </c>
      <c r="W11" s="36">
        <f t="shared" si="12"/>
        <v>341</v>
      </c>
      <c r="X11" s="35">
        <f t="shared" si="13"/>
        <v>32.13949104618285</v>
      </c>
      <c r="Y11" s="36">
        <v>720</v>
      </c>
      <c r="Z11" s="35">
        <f t="shared" si="14"/>
        <v>67.86050895381716</v>
      </c>
      <c r="AA11" s="37">
        <v>353</v>
      </c>
      <c r="AB11" s="37">
        <f t="shared" si="15"/>
        <v>128</v>
      </c>
      <c r="AC11" s="38">
        <f t="shared" si="16"/>
        <v>36.26062322946176</v>
      </c>
      <c r="AD11" s="37">
        <v>225</v>
      </c>
      <c r="AE11" s="38">
        <f t="shared" si="17"/>
        <v>63.73937677053825</v>
      </c>
      <c r="AF11" s="37">
        <v>304</v>
      </c>
      <c r="AG11" s="37">
        <f t="shared" si="18"/>
        <v>105</v>
      </c>
      <c r="AH11" s="38">
        <f t="shared" si="19"/>
        <v>34.53947368421053</v>
      </c>
      <c r="AI11" s="37">
        <v>199</v>
      </c>
      <c r="AJ11" s="38">
        <f t="shared" si="20"/>
        <v>65.46052631578947</v>
      </c>
    </row>
    <row r="12" spans="1:36" s="39" customFormat="1" ht="24.75" customHeight="1">
      <c r="A12" s="56" t="s">
        <v>29</v>
      </c>
      <c r="B12" s="34">
        <v>1420</v>
      </c>
      <c r="C12" s="34">
        <f t="shared" si="0"/>
        <v>474</v>
      </c>
      <c r="D12" s="35">
        <f t="shared" si="1"/>
        <v>33.38028169014085</v>
      </c>
      <c r="E12" s="36">
        <v>946</v>
      </c>
      <c r="F12" s="35">
        <f t="shared" si="2"/>
        <v>66.61971830985915</v>
      </c>
      <c r="G12" s="36">
        <v>1381</v>
      </c>
      <c r="H12" s="36">
        <f t="shared" si="3"/>
        <v>418</v>
      </c>
      <c r="I12" s="35">
        <f t="shared" si="4"/>
        <v>30.267921795800145</v>
      </c>
      <c r="J12" s="36">
        <v>963</v>
      </c>
      <c r="K12" s="35">
        <f t="shared" si="5"/>
        <v>69.73207820419985</v>
      </c>
      <c r="L12" s="51">
        <v>273</v>
      </c>
      <c r="M12" s="36">
        <f t="shared" si="6"/>
        <v>23</v>
      </c>
      <c r="N12" s="35">
        <f t="shared" si="7"/>
        <v>8.424908424908425</v>
      </c>
      <c r="O12" s="36">
        <v>250</v>
      </c>
      <c r="P12" s="35">
        <f t="shared" si="8"/>
        <v>91.57509157509158</v>
      </c>
      <c r="Q12" s="36">
        <v>284</v>
      </c>
      <c r="R12" s="36">
        <f t="shared" si="9"/>
        <v>50</v>
      </c>
      <c r="S12" s="35">
        <f t="shared" si="10"/>
        <v>17.6056338028169</v>
      </c>
      <c r="T12" s="36">
        <v>234</v>
      </c>
      <c r="U12" s="35">
        <f t="shared" si="11"/>
        <v>82.3943661971831</v>
      </c>
      <c r="V12" s="36">
        <v>1409</v>
      </c>
      <c r="W12" s="36">
        <f t="shared" si="12"/>
        <v>467</v>
      </c>
      <c r="X12" s="35">
        <f t="shared" si="13"/>
        <v>33.14407381121362</v>
      </c>
      <c r="Y12" s="36">
        <v>942</v>
      </c>
      <c r="Z12" s="35">
        <f t="shared" si="14"/>
        <v>66.85592618878637</v>
      </c>
      <c r="AA12" s="37">
        <v>394</v>
      </c>
      <c r="AB12" s="37">
        <f t="shared" si="15"/>
        <v>173</v>
      </c>
      <c r="AC12" s="38">
        <f t="shared" si="16"/>
        <v>43.90862944162436</v>
      </c>
      <c r="AD12" s="37">
        <v>221</v>
      </c>
      <c r="AE12" s="38">
        <f t="shared" si="17"/>
        <v>56.09137055837563</v>
      </c>
      <c r="AF12" s="37">
        <v>357</v>
      </c>
      <c r="AG12" s="37">
        <f t="shared" si="18"/>
        <v>159</v>
      </c>
      <c r="AH12" s="38">
        <f t="shared" si="19"/>
        <v>44.537815126050425</v>
      </c>
      <c r="AI12" s="37">
        <v>198</v>
      </c>
      <c r="AJ12" s="38">
        <f t="shared" si="20"/>
        <v>55.46218487394958</v>
      </c>
    </row>
    <row r="13" spans="1:36" s="39" customFormat="1" ht="24.75" customHeight="1">
      <c r="A13" s="56" t="s">
        <v>30</v>
      </c>
      <c r="B13" s="34">
        <v>1829</v>
      </c>
      <c r="C13" s="34">
        <f t="shared" si="0"/>
        <v>805</v>
      </c>
      <c r="D13" s="35">
        <f t="shared" si="1"/>
        <v>44.01312192454893</v>
      </c>
      <c r="E13" s="36">
        <v>1024</v>
      </c>
      <c r="F13" s="35">
        <f t="shared" si="2"/>
        <v>55.98687807545106</v>
      </c>
      <c r="G13" s="36">
        <v>1437</v>
      </c>
      <c r="H13" s="36">
        <f t="shared" si="3"/>
        <v>627</v>
      </c>
      <c r="I13" s="35">
        <f t="shared" si="4"/>
        <v>43.63256784968685</v>
      </c>
      <c r="J13" s="36">
        <v>810</v>
      </c>
      <c r="K13" s="35">
        <f t="shared" si="5"/>
        <v>56.36743215031316</v>
      </c>
      <c r="L13" s="51">
        <v>299</v>
      </c>
      <c r="M13" s="36">
        <f t="shared" si="6"/>
        <v>55</v>
      </c>
      <c r="N13" s="35">
        <f t="shared" si="7"/>
        <v>18.394648829431436</v>
      </c>
      <c r="O13" s="36">
        <v>244</v>
      </c>
      <c r="P13" s="35">
        <f t="shared" si="8"/>
        <v>81.60535117056857</v>
      </c>
      <c r="Q13" s="36">
        <v>575</v>
      </c>
      <c r="R13" s="36">
        <f t="shared" si="9"/>
        <v>170</v>
      </c>
      <c r="S13" s="35">
        <f t="shared" si="10"/>
        <v>29.565217391304348</v>
      </c>
      <c r="T13" s="36">
        <v>405</v>
      </c>
      <c r="U13" s="35">
        <f t="shared" si="11"/>
        <v>70.43478260869566</v>
      </c>
      <c r="V13" s="36">
        <v>1788</v>
      </c>
      <c r="W13" s="36">
        <f t="shared" si="12"/>
        <v>786</v>
      </c>
      <c r="X13" s="35">
        <f t="shared" si="13"/>
        <v>43.95973154362416</v>
      </c>
      <c r="Y13" s="36">
        <v>1002</v>
      </c>
      <c r="Z13" s="35">
        <f t="shared" si="14"/>
        <v>56.04026845637584</v>
      </c>
      <c r="AA13" s="37">
        <v>521</v>
      </c>
      <c r="AB13" s="37">
        <f t="shared" si="15"/>
        <v>263</v>
      </c>
      <c r="AC13" s="38">
        <f t="shared" si="16"/>
        <v>50.479846449136275</v>
      </c>
      <c r="AD13" s="37">
        <v>258</v>
      </c>
      <c r="AE13" s="38">
        <f t="shared" si="17"/>
        <v>49.520153550863725</v>
      </c>
      <c r="AF13" s="37">
        <v>431</v>
      </c>
      <c r="AG13" s="37">
        <f t="shared" si="18"/>
        <v>217</v>
      </c>
      <c r="AH13" s="38">
        <f t="shared" si="19"/>
        <v>50.34802784222738</v>
      </c>
      <c r="AI13" s="37">
        <v>214</v>
      </c>
      <c r="AJ13" s="38">
        <f t="shared" si="20"/>
        <v>49.651972157772626</v>
      </c>
    </row>
    <row r="14" spans="1:36" s="39" customFormat="1" ht="24.75" customHeight="1">
      <c r="A14" s="56" t="s">
        <v>31</v>
      </c>
      <c r="B14" s="34">
        <v>1969</v>
      </c>
      <c r="C14" s="34">
        <f t="shared" si="0"/>
        <v>772</v>
      </c>
      <c r="D14" s="35">
        <f t="shared" si="1"/>
        <v>39.20771965464703</v>
      </c>
      <c r="E14" s="36">
        <v>1197</v>
      </c>
      <c r="F14" s="35">
        <f t="shared" si="2"/>
        <v>60.792280345352964</v>
      </c>
      <c r="G14" s="36">
        <v>1335</v>
      </c>
      <c r="H14" s="36">
        <f t="shared" si="3"/>
        <v>589</v>
      </c>
      <c r="I14" s="35">
        <f t="shared" si="4"/>
        <v>44.11985018726592</v>
      </c>
      <c r="J14" s="36">
        <v>746</v>
      </c>
      <c r="K14" s="35">
        <f t="shared" si="5"/>
        <v>55.88014981273408</v>
      </c>
      <c r="L14" s="51">
        <v>226</v>
      </c>
      <c r="M14" s="36">
        <f t="shared" si="6"/>
        <v>67</v>
      </c>
      <c r="N14" s="35">
        <f t="shared" si="7"/>
        <v>29.646017699115045</v>
      </c>
      <c r="O14" s="36">
        <v>159</v>
      </c>
      <c r="P14" s="35">
        <f t="shared" si="8"/>
        <v>70.35398230088495</v>
      </c>
      <c r="Q14" s="36">
        <v>353</v>
      </c>
      <c r="R14" s="36">
        <f t="shared" si="9"/>
        <v>106</v>
      </c>
      <c r="S14" s="35">
        <f t="shared" si="10"/>
        <v>30.02832861189802</v>
      </c>
      <c r="T14" s="36">
        <v>247</v>
      </c>
      <c r="U14" s="35">
        <f t="shared" si="11"/>
        <v>69.97167138810198</v>
      </c>
      <c r="V14" s="36">
        <v>1917</v>
      </c>
      <c r="W14" s="36">
        <f t="shared" si="12"/>
        <v>746</v>
      </c>
      <c r="X14" s="35">
        <f t="shared" si="13"/>
        <v>38.9149713093375</v>
      </c>
      <c r="Y14" s="36">
        <v>1171</v>
      </c>
      <c r="Z14" s="35">
        <f t="shared" si="14"/>
        <v>61.08502869066249</v>
      </c>
      <c r="AA14" s="37">
        <v>543</v>
      </c>
      <c r="AB14" s="37">
        <f t="shared" si="15"/>
        <v>212</v>
      </c>
      <c r="AC14" s="38">
        <f t="shared" si="16"/>
        <v>39.042357274401475</v>
      </c>
      <c r="AD14" s="37">
        <v>331</v>
      </c>
      <c r="AE14" s="38">
        <f t="shared" si="17"/>
        <v>60.957642725598525</v>
      </c>
      <c r="AF14" s="37">
        <v>475</v>
      </c>
      <c r="AG14" s="37">
        <f t="shared" si="18"/>
        <v>187</v>
      </c>
      <c r="AH14" s="38">
        <f t="shared" si="19"/>
        <v>39.36842105263158</v>
      </c>
      <c r="AI14" s="37">
        <v>288</v>
      </c>
      <c r="AJ14" s="38">
        <f t="shared" si="20"/>
        <v>60.631578947368425</v>
      </c>
    </row>
    <row r="15" spans="1:36" s="39" customFormat="1" ht="24.75" customHeight="1">
      <c r="A15" s="56" t="s">
        <v>32</v>
      </c>
      <c r="B15" s="34">
        <v>861</v>
      </c>
      <c r="C15" s="34">
        <f t="shared" si="0"/>
        <v>391</v>
      </c>
      <c r="D15" s="35">
        <f t="shared" si="1"/>
        <v>45.4123112659698</v>
      </c>
      <c r="E15" s="36">
        <v>470</v>
      </c>
      <c r="F15" s="35">
        <f t="shared" si="2"/>
        <v>54.587688734030195</v>
      </c>
      <c r="G15" s="36">
        <v>778</v>
      </c>
      <c r="H15" s="36">
        <f t="shared" si="3"/>
        <v>334</v>
      </c>
      <c r="I15" s="35">
        <f t="shared" si="4"/>
        <v>42.9305912596401</v>
      </c>
      <c r="J15" s="36">
        <v>444</v>
      </c>
      <c r="K15" s="35">
        <f t="shared" si="5"/>
        <v>57.0694087403599</v>
      </c>
      <c r="L15" s="51">
        <v>147</v>
      </c>
      <c r="M15" s="36">
        <f t="shared" si="6"/>
        <v>47</v>
      </c>
      <c r="N15" s="35">
        <f t="shared" si="7"/>
        <v>31.97278911564626</v>
      </c>
      <c r="O15" s="36">
        <v>100</v>
      </c>
      <c r="P15" s="35">
        <f t="shared" si="8"/>
        <v>68.02721088435374</v>
      </c>
      <c r="Q15" s="36">
        <v>375</v>
      </c>
      <c r="R15" s="36">
        <f t="shared" si="9"/>
        <v>67</v>
      </c>
      <c r="S15" s="35">
        <f t="shared" si="10"/>
        <v>17.866666666666667</v>
      </c>
      <c r="T15" s="36">
        <v>308</v>
      </c>
      <c r="U15" s="35">
        <f t="shared" si="11"/>
        <v>82.13333333333334</v>
      </c>
      <c r="V15" s="36">
        <v>843</v>
      </c>
      <c r="W15" s="36">
        <f t="shared" si="12"/>
        <v>384</v>
      </c>
      <c r="X15" s="35">
        <f t="shared" si="13"/>
        <v>45.55160142348754</v>
      </c>
      <c r="Y15" s="36">
        <v>459</v>
      </c>
      <c r="Z15" s="35">
        <f t="shared" si="14"/>
        <v>54.44839857651246</v>
      </c>
      <c r="AA15" s="37">
        <v>193</v>
      </c>
      <c r="AB15" s="37">
        <f t="shared" si="15"/>
        <v>109</v>
      </c>
      <c r="AC15" s="38">
        <f t="shared" si="16"/>
        <v>56.476683937823836</v>
      </c>
      <c r="AD15" s="37">
        <v>84</v>
      </c>
      <c r="AE15" s="38">
        <f t="shared" si="17"/>
        <v>43.523316062176164</v>
      </c>
      <c r="AF15" s="37">
        <v>170</v>
      </c>
      <c r="AG15" s="37">
        <f t="shared" si="18"/>
        <v>95</v>
      </c>
      <c r="AH15" s="38">
        <f t="shared" si="19"/>
        <v>55.88235294117647</v>
      </c>
      <c r="AI15" s="37">
        <v>75</v>
      </c>
      <c r="AJ15" s="38">
        <f t="shared" si="20"/>
        <v>44.11764705882353</v>
      </c>
    </row>
    <row r="16" spans="1:36" s="39" customFormat="1" ht="24.75" customHeight="1">
      <c r="A16" s="56" t="s">
        <v>33</v>
      </c>
      <c r="B16" s="34">
        <v>1145</v>
      </c>
      <c r="C16" s="34">
        <f t="shared" si="0"/>
        <v>535</v>
      </c>
      <c r="D16" s="35">
        <f t="shared" si="1"/>
        <v>46.724890829694324</v>
      </c>
      <c r="E16" s="36">
        <v>610</v>
      </c>
      <c r="F16" s="35">
        <f t="shared" si="2"/>
        <v>53.275109170305676</v>
      </c>
      <c r="G16" s="36">
        <v>1217</v>
      </c>
      <c r="H16" s="36">
        <f t="shared" si="3"/>
        <v>560</v>
      </c>
      <c r="I16" s="35">
        <f t="shared" si="4"/>
        <v>46.01479046836483</v>
      </c>
      <c r="J16" s="36">
        <v>657</v>
      </c>
      <c r="K16" s="35">
        <f t="shared" si="5"/>
        <v>53.98520953163517</v>
      </c>
      <c r="L16" s="51">
        <v>203</v>
      </c>
      <c r="M16" s="36">
        <f t="shared" si="6"/>
        <v>45</v>
      </c>
      <c r="N16" s="35">
        <f t="shared" si="7"/>
        <v>22.167487684729064</v>
      </c>
      <c r="O16" s="36">
        <v>158</v>
      </c>
      <c r="P16" s="35">
        <f t="shared" si="8"/>
        <v>77.83251231527095</v>
      </c>
      <c r="Q16" s="36">
        <v>49</v>
      </c>
      <c r="R16" s="36">
        <f t="shared" si="9"/>
        <v>26</v>
      </c>
      <c r="S16" s="35">
        <f t="shared" si="10"/>
        <v>53.06122448979592</v>
      </c>
      <c r="T16" s="36">
        <v>23</v>
      </c>
      <c r="U16" s="35">
        <f t="shared" si="11"/>
        <v>46.93877551020408</v>
      </c>
      <c r="V16" s="36">
        <v>1127</v>
      </c>
      <c r="W16" s="36">
        <f t="shared" si="12"/>
        <v>524</v>
      </c>
      <c r="X16" s="35">
        <f t="shared" si="13"/>
        <v>46.495119787045255</v>
      </c>
      <c r="Y16" s="36">
        <v>603</v>
      </c>
      <c r="Z16" s="35">
        <f t="shared" si="14"/>
        <v>53.504880212954745</v>
      </c>
      <c r="AA16" s="37">
        <v>292</v>
      </c>
      <c r="AB16" s="37">
        <f t="shared" si="15"/>
        <v>174</v>
      </c>
      <c r="AC16" s="38">
        <f t="shared" si="16"/>
        <v>59.589041095890416</v>
      </c>
      <c r="AD16" s="37">
        <v>118</v>
      </c>
      <c r="AE16" s="38">
        <f t="shared" si="17"/>
        <v>40.41095890410959</v>
      </c>
      <c r="AF16" s="37">
        <v>233</v>
      </c>
      <c r="AG16" s="37">
        <f t="shared" si="18"/>
        <v>139</v>
      </c>
      <c r="AH16" s="38">
        <f t="shared" si="19"/>
        <v>59.65665236051502</v>
      </c>
      <c r="AI16" s="37">
        <v>94</v>
      </c>
      <c r="AJ16" s="38">
        <f t="shared" si="20"/>
        <v>40.343347639484975</v>
      </c>
    </row>
    <row r="17" spans="1:36" s="39" customFormat="1" ht="24.75" customHeight="1">
      <c r="A17" s="56" t="s">
        <v>34</v>
      </c>
      <c r="B17" s="34">
        <v>973</v>
      </c>
      <c r="C17" s="34">
        <f t="shared" si="0"/>
        <v>364</v>
      </c>
      <c r="D17" s="35">
        <f t="shared" si="1"/>
        <v>37.410071942446045</v>
      </c>
      <c r="E17" s="36">
        <v>609</v>
      </c>
      <c r="F17" s="35">
        <f t="shared" si="2"/>
        <v>62.589928057553955</v>
      </c>
      <c r="G17" s="36">
        <v>777</v>
      </c>
      <c r="H17" s="36">
        <f t="shared" si="3"/>
        <v>280</v>
      </c>
      <c r="I17" s="35">
        <f t="shared" si="4"/>
        <v>36.03603603603604</v>
      </c>
      <c r="J17" s="36">
        <v>497</v>
      </c>
      <c r="K17" s="35">
        <f t="shared" si="5"/>
        <v>63.96396396396396</v>
      </c>
      <c r="L17" s="51">
        <v>151</v>
      </c>
      <c r="M17" s="36">
        <f t="shared" si="6"/>
        <v>47</v>
      </c>
      <c r="N17" s="35">
        <f t="shared" si="7"/>
        <v>31.125827814569533</v>
      </c>
      <c r="O17" s="36">
        <v>104</v>
      </c>
      <c r="P17" s="35">
        <f t="shared" si="8"/>
        <v>68.87417218543047</v>
      </c>
      <c r="Q17" s="36">
        <v>157</v>
      </c>
      <c r="R17" s="36">
        <f t="shared" si="9"/>
        <v>31</v>
      </c>
      <c r="S17" s="35">
        <f t="shared" si="10"/>
        <v>19.745222929936308</v>
      </c>
      <c r="T17" s="36">
        <v>126</v>
      </c>
      <c r="U17" s="35">
        <f t="shared" si="11"/>
        <v>80.2547770700637</v>
      </c>
      <c r="V17" s="36">
        <v>949</v>
      </c>
      <c r="W17" s="36">
        <f t="shared" si="12"/>
        <v>352</v>
      </c>
      <c r="X17" s="35">
        <f t="shared" si="13"/>
        <v>37.09167544783983</v>
      </c>
      <c r="Y17" s="36">
        <v>597</v>
      </c>
      <c r="Z17" s="35">
        <f t="shared" si="14"/>
        <v>62.90832455216017</v>
      </c>
      <c r="AA17" s="37">
        <v>224</v>
      </c>
      <c r="AB17" s="37">
        <f t="shared" si="15"/>
        <v>78</v>
      </c>
      <c r="AC17" s="38">
        <f t="shared" si="16"/>
        <v>34.82142857142857</v>
      </c>
      <c r="AD17" s="37">
        <v>146</v>
      </c>
      <c r="AE17" s="38">
        <f t="shared" si="17"/>
        <v>65.17857142857143</v>
      </c>
      <c r="AF17" s="37">
        <v>163</v>
      </c>
      <c r="AG17" s="37">
        <f t="shared" si="18"/>
        <v>59</v>
      </c>
      <c r="AH17" s="38">
        <f t="shared" si="19"/>
        <v>36.19631901840491</v>
      </c>
      <c r="AI17" s="37">
        <v>104</v>
      </c>
      <c r="AJ17" s="38">
        <f t="shared" si="20"/>
        <v>63.80368098159509</v>
      </c>
    </row>
    <row r="18" spans="1:36" s="39" customFormat="1" ht="24.75" customHeight="1">
      <c r="A18" s="56" t="s">
        <v>35</v>
      </c>
      <c r="B18" s="34">
        <v>1362</v>
      </c>
      <c r="C18" s="34">
        <f t="shared" si="0"/>
        <v>430</v>
      </c>
      <c r="D18" s="35">
        <f t="shared" si="1"/>
        <v>31.5712187958884</v>
      </c>
      <c r="E18" s="36">
        <v>932</v>
      </c>
      <c r="F18" s="35">
        <f t="shared" si="2"/>
        <v>68.4287812041116</v>
      </c>
      <c r="G18" s="36">
        <v>736</v>
      </c>
      <c r="H18" s="36">
        <f t="shared" si="3"/>
        <v>204</v>
      </c>
      <c r="I18" s="35">
        <f t="shared" si="4"/>
        <v>27.717391304347828</v>
      </c>
      <c r="J18" s="36">
        <v>532</v>
      </c>
      <c r="K18" s="35">
        <f t="shared" si="5"/>
        <v>72.28260869565217</v>
      </c>
      <c r="L18" s="51">
        <v>201</v>
      </c>
      <c r="M18" s="36">
        <f t="shared" si="6"/>
        <v>28</v>
      </c>
      <c r="N18" s="35">
        <f t="shared" si="7"/>
        <v>13.930348258706468</v>
      </c>
      <c r="O18" s="36">
        <v>173</v>
      </c>
      <c r="P18" s="35">
        <f t="shared" si="8"/>
        <v>86.06965174129353</v>
      </c>
      <c r="Q18" s="36">
        <v>158</v>
      </c>
      <c r="R18" s="36">
        <f t="shared" si="9"/>
        <v>28</v>
      </c>
      <c r="S18" s="35">
        <f t="shared" si="10"/>
        <v>17.72151898734177</v>
      </c>
      <c r="T18" s="36">
        <v>130</v>
      </c>
      <c r="U18" s="35">
        <f t="shared" si="11"/>
        <v>82.27848101265823</v>
      </c>
      <c r="V18" s="36">
        <v>1341</v>
      </c>
      <c r="W18" s="36">
        <f t="shared" si="12"/>
        <v>423</v>
      </c>
      <c r="X18" s="35">
        <f t="shared" si="13"/>
        <v>31.543624161073826</v>
      </c>
      <c r="Y18" s="36">
        <v>918</v>
      </c>
      <c r="Z18" s="35">
        <f t="shared" si="14"/>
        <v>68.45637583892618</v>
      </c>
      <c r="AA18" s="37">
        <v>436</v>
      </c>
      <c r="AB18" s="37">
        <f t="shared" si="15"/>
        <v>140</v>
      </c>
      <c r="AC18" s="38">
        <f t="shared" si="16"/>
        <v>32.11009174311927</v>
      </c>
      <c r="AD18" s="37">
        <v>296</v>
      </c>
      <c r="AE18" s="38">
        <f t="shared" si="17"/>
        <v>67.88990825688074</v>
      </c>
      <c r="AF18" s="37">
        <v>378</v>
      </c>
      <c r="AG18" s="37">
        <f t="shared" si="18"/>
        <v>120</v>
      </c>
      <c r="AH18" s="38">
        <f t="shared" si="19"/>
        <v>31.746031746031743</v>
      </c>
      <c r="AI18" s="37">
        <v>258</v>
      </c>
      <c r="AJ18" s="38">
        <f t="shared" si="20"/>
        <v>68.25396825396825</v>
      </c>
    </row>
    <row r="19" spans="1:36" s="39" customFormat="1" ht="24.75" customHeight="1">
      <c r="A19" s="56" t="s">
        <v>36</v>
      </c>
      <c r="B19" s="34">
        <v>1245</v>
      </c>
      <c r="C19" s="34">
        <f t="shared" si="0"/>
        <v>458</v>
      </c>
      <c r="D19" s="35">
        <f t="shared" si="1"/>
        <v>36.78714859437751</v>
      </c>
      <c r="E19" s="36">
        <v>787</v>
      </c>
      <c r="F19" s="35">
        <f t="shared" si="2"/>
        <v>63.212851405622494</v>
      </c>
      <c r="G19" s="36">
        <v>967</v>
      </c>
      <c r="H19" s="36">
        <f t="shared" si="3"/>
        <v>346</v>
      </c>
      <c r="I19" s="35">
        <f t="shared" si="4"/>
        <v>35.780765253360904</v>
      </c>
      <c r="J19" s="36">
        <v>621</v>
      </c>
      <c r="K19" s="35">
        <f t="shared" si="5"/>
        <v>64.21923474663909</v>
      </c>
      <c r="L19" s="51">
        <v>243</v>
      </c>
      <c r="M19" s="36">
        <f t="shared" si="6"/>
        <v>61</v>
      </c>
      <c r="N19" s="35">
        <f t="shared" si="7"/>
        <v>25.102880658436217</v>
      </c>
      <c r="O19" s="36">
        <v>182</v>
      </c>
      <c r="P19" s="35">
        <f t="shared" si="8"/>
        <v>74.8971193415638</v>
      </c>
      <c r="Q19" s="36">
        <v>324</v>
      </c>
      <c r="R19" s="36">
        <f t="shared" si="9"/>
        <v>51</v>
      </c>
      <c r="S19" s="35">
        <f t="shared" si="10"/>
        <v>15.74074074074074</v>
      </c>
      <c r="T19" s="36">
        <v>273</v>
      </c>
      <c r="U19" s="35">
        <f t="shared" si="11"/>
        <v>84.25925925925925</v>
      </c>
      <c r="V19" s="36">
        <v>1223</v>
      </c>
      <c r="W19" s="36">
        <f t="shared" si="12"/>
        <v>449</v>
      </c>
      <c r="X19" s="35">
        <f t="shared" si="13"/>
        <v>36.71300081766149</v>
      </c>
      <c r="Y19" s="36">
        <v>774</v>
      </c>
      <c r="Z19" s="35">
        <f t="shared" si="14"/>
        <v>63.28699918233851</v>
      </c>
      <c r="AA19" s="37">
        <v>363</v>
      </c>
      <c r="AB19" s="37">
        <f t="shared" si="15"/>
        <v>148</v>
      </c>
      <c r="AC19" s="38">
        <f t="shared" si="16"/>
        <v>40.77134986225895</v>
      </c>
      <c r="AD19" s="37">
        <v>215</v>
      </c>
      <c r="AE19" s="38">
        <f t="shared" si="17"/>
        <v>59.22865013774105</v>
      </c>
      <c r="AF19" s="37">
        <v>292</v>
      </c>
      <c r="AG19" s="37">
        <f t="shared" si="18"/>
        <v>116</v>
      </c>
      <c r="AH19" s="38">
        <f t="shared" si="19"/>
        <v>39.726027397260275</v>
      </c>
      <c r="AI19" s="37">
        <v>176</v>
      </c>
      <c r="AJ19" s="38">
        <f t="shared" si="20"/>
        <v>60.273972602739725</v>
      </c>
    </row>
    <row r="20" spans="1:36" s="39" customFormat="1" ht="24.75" customHeight="1">
      <c r="A20" s="56" t="s">
        <v>37</v>
      </c>
      <c r="B20" s="34">
        <v>2755</v>
      </c>
      <c r="C20" s="34">
        <f t="shared" si="0"/>
        <v>1058</v>
      </c>
      <c r="D20" s="35">
        <f t="shared" si="1"/>
        <v>38.40290381125227</v>
      </c>
      <c r="E20" s="36">
        <v>1697</v>
      </c>
      <c r="F20" s="35">
        <f t="shared" si="2"/>
        <v>61.597096188747734</v>
      </c>
      <c r="G20" s="36">
        <v>1938</v>
      </c>
      <c r="H20" s="36">
        <f t="shared" si="3"/>
        <v>768</v>
      </c>
      <c r="I20" s="35">
        <f t="shared" si="4"/>
        <v>39.628482972136226</v>
      </c>
      <c r="J20" s="36">
        <v>1170</v>
      </c>
      <c r="K20" s="35">
        <f t="shared" si="5"/>
        <v>60.371517027863774</v>
      </c>
      <c r="L20" s="51">
        <v>421</v>
      </c>
      <c r="M20" s="36">
        <f t="shared" si="6"/>
        <v>147</v>
      </c>
      <c r="N20" s="35">
        <f t="shared" si="7"/>
        <v>34.91686460807601</v>
      </c>
      <c r="O20" s="36">
        <v>274</v>
      </c>
      <c r="P20" s="35">
        <f t="shared" si="8"/>
        <v>65.08313539192399</v>
      </c>
      <c r="Q20" s="36">
        <v>956</v>
      </c>
      <c r="R20" s="36">
        <f t="shared" si="9"/>
        <v>346</v>
      </c>
      <c r="S20" s="35">
        <f t="shared" si="10"/>
        <v>36.19246861924686</v>
      </c>
      <c r="T20" s="36">
        <v>610</v>
      </c>
      <c r="U20" s="35">
        <f t="shared" si="11"/>
        <v>63.80753138075313</v>
      </c>
      <c r="V20" s="36">
        <v>2735</v>
      </c>
      <c r="W20" s="36">
        <f t="shared" si="12"/>
        <v>1050</v>
      </c>
      <c r="X20" s="35">
        <f t="shared" si="13"/>
        <v>38.391224862888485</v>
      </c>
      <c r="Y20" s="36">
        <v>1685</v>
      </c>
      <c r="Z20" s="35">
        <f t="shared" si="14"/>
        <v>61.608775137111515</v>
      </c>
      <c r="AA20" s="37">
        <v>727</v>
      </c>
      <c r="AB20" s="37">
        <f t="shared" si="15"/>
        <v>290</v>
      </c>
      <c r="AC20" s="38">
        <f t="shared" si="16"/>
        <v>39.88995873452545</v>
      </c>
      <c r="AD20" s="37">
        <v>437</v>
      </c>
      <c r="AE20" s="38">
        <f t="shared" si="17"/>
        <v>60.11004126547456</v>
      </c>
      <c r="AF20" s="37">
        <v>632</v>
      </c>
      <c r="AG20" s="37">
        <f t="shared" si="18"/>
        <v>245</v>
      </c>
      <c r="AH20" s="38">
        <f t="shared" si="19"/>
        <v>38.765822784810126</v>
      </c>
      <c r="AI20" s="37">
        <v>387</v>
      </c>
      <c r="AJ20" s="38">
        <f t="shared" si="20"/>
        <v>61.23417721518988</v>
      </c>
    </row>
    <row r="21" spans="1:36" s="39" customFormat="1" ht="24.75" customHeight="1">
      <c r="A21" s="56" t="s">
        <v>38</v>
      </c>
      <c r="B21" s="34">
        <v>1450</v>
      </c>
      <c r="C21" s="34">
        <f t="shared" si="0"/>
        <v>572</v>
      </c>
      <c r="D21" s="35">
        <f t="shared" si="1"/>
        <v>39.44827586206897</v>
      </c>
      <c r="E21" s="36">
        <v>878</v>
      </c>
      <c r="F21" s="35">
        <f t="shared" si="2"/>
        <v>60.55172413793104</v>
      </c>
      <c r="G21" s="36">
        <v>1217</v>
      </c>
      <c r="H21" s="36">
        <f t="shared" si="3"/>
        <v>552</v>
      </c>
      <c r="I21" s="35">
        <f t="shared" si="4"/>
        <v>45.35743631881676</v>
      </c>
      <c r="J21" s="36">
        <v>665</v>
      </c>
      <c r="K21" s="35">
        <f t="shared" si="5"/>
        <v>54.64256368118324</v>
      </c>
      <c r="L21" s="51">
        <v>224</v>
      </c>
      <c r="M21" s="36">
        <f t="shared" si="6"/>
        <v>57</v>
      </c>
      <c r="N21" s="35">
        <f t="shared" si="7"/>
        <v>25.44642857142857</v>
      </c>
      <c r="O21" s="36">
        <v>167</v>
      </c>
      <c r="P21" s="35">
        <f t="shared" si="8"/>
        <v>74.55357142857143</v>
      </c>
      <c r="Q21" s="36">
        <v>420</v>
      </c>
      <c r="R21" s="36">
        <f t="shared" si="9"/>
        <v>76</v>
      </c>
      <c r="S21" s="35">
        <f t="shared" si="10"/>
        <v>18.095238095238095</v>
      </c>
      <c r="T21" s="36">
        <v>344</v>
      </c>
      <c r="U21" s="35">
        <f t="shared" si="11"/>
        <v>81.9047619047619</v>
      </c>
      <c r="V21" s="36">
        <v>1429</v>
      </c>
      <c r="W21" s="36">
        <f t="shared" si="12"/>
        <v>564</v>
      </c>
      <c r="X21" s="35">
        <f t="shared" si="13"/>
        <v>39.46815955213436</v>
      </c>
      <c r="Y21" s="36">
        <v>865</v>
      </c>
      <c r="Z21" s="35">
        <f t="shared" si="14"/>
        <v>60.53184044786563</v>
      </c>
      <c r="AA21" s="37">
        <v>400</v>
      </c>
      <c r="AB21" s="37">
        <f t="shared" si="15"/>
        <v>172</v>
      </c>
      <c r="AC21" s="38">
        <f t="shared" si="16"/>
        <v>43</v>
      </c>
      <c r="AD21" s="37">
        <v>228</v>
      </c>
      <c r="AE21" s="38">
        <f t="shared" si="17"/>
        <v>56.99999999999999</v>
      </c>
      <c r="AF21" s="37">
        <v>344</v>
      </c>
      <c r="AG21" s="37">
        <f t="shared" si="18"/>
        <v>150</v>
      </c>
      <c r="AH21" s="38">
        <f t="shared" si="19"/>
        <v>43.604651162790695</v>
      </c>
      <c r="AI21" s="37">
        <v>194</v>
      </c>
      <c r="AJ21" s="38">
        <f t="shared" si="20"/>
        <v>56.395348837209305</v>
      </c>
    </row>
    <row r="22" spans="1:36" s="39" customFormat="1" ht="24.75" customHeight="1">
      <c r="A22" s="56" t="s">
        <v>39</v>
      </c>
      <c r="B22" s="34">
        <v>1729</v>
      </c>
      <c r="C22" s="34">
        <f t="shared" si="0"/>
        <v>172</v>
      </c>
      <c r="D22" s="35">
        <f t="shared" si="1"/>
        <v>9.947946790052054</v>
      </c>
      <c r="E22" s="36">
        <v>1557</v>
      </c>
      <c r="F22" s="35">
        <f t="shared" si="2"/>
        <v>90.05205320994794</v>
      </c>
      <c r="G22" s="36">
        <v>1052</v>
      </c>
      <c r="H22" s="36">
        <f t="shared" si="3"/>
        <v>182</v>
      </c>
      <c r="I22" s="35">
        <f t="shared" si="4"/>
        <v>17.300380228136884</v>
      </c>
      <c r="J22" s="36">
        <v>870</v>
      </c>
      <c r="K22" s="35">
        <f t="shared" si="5"/>
        <v>82.69961977186313</v>
      </c>
      <c r="L22" s="51">
        <v>291</v>
      </c>
      <c r="M22" s="36">
        <f t="shared" si="6"/>
        <v>23</v>
      </c>
      <c r="N22" s="35">
        <f t="shared" si="7"/>
        <v>7.903780068728522</v>
      </c>
      <c r="O22" s="36">
        <v>268</v>
      </c>
      <c r="P22" s="35">
        <f t="shared" si="8"/>
        <v>92.09621993127148</v>
      </c>
      <c r="Q22" s="36">
        <v>316</v>
      </c>
      <c r="R22" s="36">
        <f t="shared" si="9"/>
        <v>18</v>
      </c>
      <c r="S22" s="35">
        <f t="shared" si="10"/>
        <v>5.69620253164557</v>
      </c>
      <c r="T22" s="36">
        <v>298</v>
      </c>
      <c r="U22" s="35">
        <f t="shared" si="11"/>
        <v>94.30379746835443</v>
      </c>
      <c r="V22" s="36">
        <v>1692</v>
      </c>
      <c r="W22" s="36">
        <f t="shared" si="12"/>
        <v>167</v>
      </c>
      <c r="X22" s="35">
        <f t="shared" si="13"/>
        <v>9.869976359338061</v>
      </c>
      <c r="Y22" s="36">
        <v>1525</v>
      </c>
      <c r="Z22" s="35">
        <f t="shared" si="14"/>
        <v>90.13002364066193</v>
      </c>
      <c r="AA22" s="37">
        <v>567</v>
      </c>
      <c r="AB22" s="37">
        <f t="shared" si="15"/>
        <v>58</v>
      </c>
      <c r="AC22" s="38">
        <f t="shared" si="16"/>
        <v>10.229276895943562</v>
      </c>
      <c r="AD22" s="37">
        <v>509</v>
      </c>
      <c r="AE22" s="38">
        <f t="shared" si="17"/>
        <v>89.77072310405644</v>
      </c>
      <c r="AF22" s="37">
        <v>443</v>
      </c>
      <c r="AG22" s="37">
        <f t="shared" si="18"/>
        <v>42</v>
      </c>
      <c r="AH22" s="38">
        <f t="shared" si="19"/>
        <v>9.480812641083523</v>
      </c>
      <c r="AI22" s="37">
        <v>401</v>
      </c>
      <c r="AJ22" s="38">
        <f t="shared" si="20"/>
        <v>90.51918735891647</v>
      </c>
    </row>
    <row r="23" spans="1:36" s="39" customFormat="1" ht="24.75" customHeight="1">
      <c r="A23" s="56" t="s">
        <v>40</v>
      </c>
      <c r="B23" s="34">
        <v>1859</v>
      </c>
      <c r="C23" s="34">
        <f t="shared" si="0"/>
        <v>885</v>
      </c>
      <c r="D23" s="35">
        <f t="shared" si="1"/>
        <v>47.60623991393222</v>
      </c>
      <c r="E23" s="36">
        <v>974</v>
      </c>
      <c r="F23" s="35">
        <f t="shared" si="2"/>
        <v>52.39376008606777</v>
      </c>
      <c r="G23" s="36">
        <v>1181</v>
      </c>
      <c r="H23" s="36">
        <f t="shared" si="3"/>
        <v>534</v>
      </c>
      <c r="I23" s="35">
        <f t="shared" si="4"/>
        <v>45.21591871295512</v>
      </c>
      <c r="J23" s="36">
        <v>647</v>
      </c>
      <c r="K23" s="35">
        <f t="shared" si="5"/>
        <v>54.78408128704487</v>
      </c>
      <c r="L23" s="51">
        <v>252</v>
      </c>
      <c r="M23" s="36">
        <f t="shared" si="6"/>
        <v>58</v>
      </c>
      <c r="N23" s="35">
        <f t="shared" si="7"/>
        <v>23.015873015873016</v>
      </c>
      <c r="O23" s="36">
        <v>194</v>
      </c>
      <c r="P23" s="35">
        <f t="shared" si="8"/>
        <v>76.98412698412699</v>
      </c>
      <c r="Q23" s="36">
        <v>218</v>
      </c>
      <c r="R23" s="36">
        <f t="shared" si="9"/>
        <v>87</v>
      </c>
      <c r="S23" s="35">
        <f t="shared" si="10"/>
        <v>39.908256880733944</v>
      </c>
      <c r="T23" s="36">
        <v>131</v>
      </c>
      <c r="U23" s="35">
        <f t="shared" si="11"/>
        <v>60.09174311926605</v>
      </c>
      <c r="V23" s="36">
        <v>1836</v>
      </c>
      <c r="W23" s="36">
        <f t="shared" si="12"/>
        <v>874</v>
      </c>
      <c r="X23" s="35">
        <f t="shared" si="13"/>
        <v>47.60348583877996</v>
      </c>
      <c r="Y23" s="36">
        <v>962</v>
      </c>
      <c r="Z23" s="35">
        <f t="shared" si="14"/>
        <v>52.39651416122004</v>
      </c>
      <c r="AA23" s="37">
        <v>591</v>
      </c>
      <c r="AB23" s="37">
        <f t="shared" si="15"/>
        <v>322</v>
      </c>
      <c r="AC23" s="38">
        <f t="shared" si="16"/>
        <v>54.483925549915405</v>
      </c>
      <c r="AD23" s="37">
        <v>269</v>
      </c>
      <c r="AE23" s="38">
        <f t="shared" si="17"/>
        <v>45.5160744500846</v>
      </c>
      <c r="AF23" s="37">
        <v>428</v>
      </c>
      <c r="AG23" s="37">
        <f t="shared" si="18"/>
        <v>222</v>
      </c>
      <c r="AH23" s="38">
        <f t="shared" si="19"/>
        <v>51.86915887850467</v>
      </c>
      <c r="AI23" s="37">
        <v>206</v>
      </c>
      <c r="AJ23" s="38">
        <f t="shared" si="20"/>
        <v>48.13084112149533</v>
      </c>
    </row>
    <row r="24" spans="1:36" s="39" customFormat="1" ht="24.75" customHeight="1">
      <c r="A24" s="56" t="s">
        <v>41</v>
      </c>
      <c r="B24" s="34">
        <v>1953</v>
      </c>
      <c r="C24" s="34">
        <f t="shared" si="0"/>
        <v>291</v>
      </c>
      <c r="D24" s="35">
        <f t="shared" si="1"/>
        <v>14.90015360983103</v>
      </c>
      <c r="E24" s="36">
        <v>1662</v>
      </c>
      <c r="F24" s="35">
        <f t="shared" si="2"/>
        <v>85.09984639016898</v>
      </c>
      <c r="G24" s="36">
        <v>1600</v>
      </c>
      <c r="H24" s="36">
        <f t="shared" si="3"/>
        <v>488</v>
      </c>
      <c r="I24" s="35">
        <f t="shared" si="4"/>
        <v>30.5</v>
      </c>
      <c r="J24" s="36">
        <v>1112</v>
      </c>
      <c r="K24" s="35">
        <f t="shared" si="5"/>
        <v>69.5</v>
      </c>
      <c r="L24" s="51">
        <v>325</v>
      </c>
      <c r="M24" s="36">
        <f t="shared" si="6"/>
        <v>53</v>
      </c>
      <c r="N24" s="35">
        <f t="shared" si="7"/>
        <v>16.307692307692307</v>
      </c>
      <c r="O24" s="36">
        <v>272</v>
      </c>
      <c r="P24" s="35">
        <f t="shared" si="8"/>
        <v>83.6923076923077</v>
      </c>
      <c r="Q24" s="36">
        <v>380</v>
      </c>
      <c r="R24" s="36">
        <f t="shared" si="9"/>
        <v>49</v>
      </c>
      <c r="S24" s="35">
        <f t="shared" si="10"/>
        <v>12.894736842105264</v>
      </c>
      <c r="T24" s="36">
        <v>331</v>
      </c>
      <c r="U24" s="35">
        <f t="shared" si="11"/>
        <v>87.10526315789474</v>
      </c>
      <c r="V24" s="36">
        <v>1929</v>
      </c>
      <c r="W24" s="36">
        <f t="shared" si="12"/>
        <v>289</v>
      </c>
      <c r="X24" s="35">
        <f t="shared" si="13"/>
        <v>14.981855883877657</v>
      </c>
      <c r="Y24" s="36">
        <v>1640</v>
      </c>
      <c r="Z24" s="35">
        <f t="shared" si="14"/>
        <v>85.01814411612234</v>
      </c>
      <c r="AA24" s="37">
        <v>481</v>
      </c>
      <c r="AB24" s="37">
        <f t="shared" si="15"/>
        <v>57</v>
      </c>
      <c r="AC24" s="38">
        <f t="shared" si="16"/>
        <v>11.85031185031185</v>
      </c>
      <c r="AD24" s="37">
        <v>424</v>
      </c>
      <c r="AE24" s="38">
        <f t="shared" si="17"/>
        <v>88.14968814968816</v>
      </c>
      <c r="AF24" s="37">
        <v>424</v>
      </c>
      <c r="AG24" s="37">
        <f t="shared" si="18"/>
        <v>51</v>
      </c>
      <c r="AH24" s="38">
        <f t="shared" si="19"/>
        <v>12.028301886792454</v>
      </c>
      <c r="AI24" s="37">
        <v>373</v>
      </c>
      <c r="AJ24" s="38">
        <f t="shared" si="20"/>
        <v>87.97169811320755</v>
      </c>
    </row>
    <row r="25" spans="1:36" s="39" customFormat="1" ht="24.75" customHeight="1">
      <c r="A25" s="56" t="s">
        <v>42</v>
      </c>
      <c r="B25" s="34">
        <v>1585</v>
      </c>
      <c r="C25" s="34">
        <f t="shared" si="0"/>
        <v>554</v>
      </c>
      <c r="D25" s="35">
        <f t="shared" si="1"/>
        <v>34.95268138801262</v>
      </c>
      <c r="E25" s="36">
        <v>1031</v>
      </c>
      <c r="F25" s="35">
        <f t="shared" si="2"/>
        <v>65.04731861198738</v>
      </c>
      <c r="G25" s="36">
        <v>1062</v>
      </c>
      <c r="H25" s="36">
        <f t="shared" si="3"/>
        <v>446</v>
      </c>
      <c r="I25" s="35">
        <f t="shared" si="4"/>
        <v>41.99623352165725</v>
      </c>
      <c r="J25" s="36">
        <v>616</v>
      </c>
      <c r="K25" s="35">
        <f t="shared" si="5"/>
        <v>58.00376647834275</v>
      </c>
      <c r="L25" s="51">
        <v>189</v>
      </c>
      <c r="M25" s="36">
        <f t="shared" si="6"/>
        <v>49</v>
      </c>
      <c r="N25" s="35">
        <f t="shared" si="7"/>
        <v>25.925925925925924</v>
      </c>
      <c r="O25" s="36">
        <v>140</v>
      </c>
      <c r="P25" s="35">
        <f t="shared" si="8"/>
        <v>74.07407407407408</v>
      </c>
      <c r="Q25" s="36">
        <v>768</v>
      </c>
      <c r="R25" s="36">
        <f t="shared" si="9"/>
        <v>261</v>
      </c>
      <c r="S25" s="35">
        <f t="shared" si="10"/>
        <v>33.984375</v>
      </c>
      <c r="T25" s="36">
        <v>507</v>
      </c>
      <c r="U25" s="35">
        <f t="shared" si="11"/>
        <v>66.015625</v>
      </c>
      <c r="V25" s="36">
        <v>1574</v>
      </c>
      <c r="W25" s="36">
        <f t="shared" si="12"/>
        <v>550</v>
      </c>
      <c r="X25" s="35">
        <f t="shared" si="13"/>
        <v>34.9428208386277</v>
      </c>
      <c r="Y25" s="36">
        <v>1024</v>
      </c>
      <c r="Z25" s="35">
        <f t="shared" si="14"/>
        <v>65.0571791613723</v>
      </c>
      <c r="AA25" s="37">
        <v>458</v>
      </c>
      <c r="AB25" s="37">
        <f t="shared" si="15"/>
        <v>179</v>
      </c>
      <c r="AC25" s="38">
        <f t="shared" si="16"/>
        <v>39.082969432314414</v>
      </c>
      <c r="AD25" s="37">
        <v>279</v>
      </c>
      <c r="AE25" s="38">
        <f t="shared" si="17"/>
        <v>60.91703056768559</v>
      </c>
      <c r="AF25" s="37">
        <v>396</v>
      </c>
      <c r="AG25" s="37">
        <f t="shared" si="18"/>
        <v>158</v>
      </c>
      <c r="AH25" s="38">
        <f t="shared" si="19"/>
        <v>39.8989898989899</v>
      </c>
      <c r="AI25" s="37">
        <v>238</v>
      </c>
      <c r="AJ25" s="38">
        <f t="shared" si="20"/>
        <v>60.1010101010101</v>
      </c>
    </row>
    <row r="26" spans="1:36" s="39" customFormat="1" ht="24.75" customHeight="1">
      <c r="A26" s="56" t="s">
        <v>43</v>
      </c>
      <c r="B26" s="34">
        <v>1572</v>
      </c>
      <c r="C26" s="34">
        <f t="shared" si="0"/>
        <v>325</v>
      </c>
      <c r="D26" s="35">
        <f t="shared" si="1"/>
        <v>20.674300254452927</v>
      </c>
      <c r="E26" s="36">
        <v>1247</v>
      </c>
      <c r="F26" s="35">
        <f t="shared" si="2"/>
        <v>79.32569974554707</v>
      </c>
      <c r="G26" s="36">
        <v>1053</v>
      </c>
      <c r="H26" s="36">
        <f t="shared" si="3"/>
        <v>196</v>
      </c>
      <c r="I26" s="35">
        <f t="shared" si="4"/>
        <v>18.61348528015195</v>
      </c>
      <c r="J26" s="36">
        <v>857</v>
      </c>
      <c r="K26" s="35">
        <f t="shared" si="5"/>
        <v>81.38651471984805</v>
      </c>
      <c r="L26" s="51">
        <v>217</v>
      </c>
      <c r="M26" s="36">
        <f t="shared" si="6"/>
        <v>14</v>
      </c>
      <c r="N26" s="35">
        <f t="shared" si="7"/>
        <v>6.451612903225806</v>
      </c>
      <c r="O26" s="36">
        <v>203</v>
      </c>
      <c r="P26" s="35">
        <f t="shared" si="8"/>
        <v>93.54838709677419</v>
      </c>
      <c r="Q26" s="36">
        <v>370</v>
      </c>
      <c r="R26" s="36">
        <f t="shared" si="9"/>
        <v>34</v>
      </c>
      <c r="S26" s="35">
        <f t="shared" si="10"/>
        <v>9.18918918918919</v>
      </c>
      <c r="T26" s="36">
        <v>336</v>
      </c>
      <c r="U26" s="35">
        <f t="shared" si="11"/>
        <v>90.81081081081082</v>
      </c>
      <c r="V26" s="36">
        <v>1549</v>
      </c>
      <c r="W26" s="36">
        <f t="shared" si="12"/>
        <v>313</v>
      </c>
      <c r="X26" s="35">
        <f t="shared" si="13"/>
        <v>20.206584893479665</v>
      </c>
      <c r="Y26" s="36">
        <v>1236</v>
      </c>
      <c r="Z26" s="35">
        <f t="shared" si="14"/>
        <v>79.79341510652034</v>
      </c>
      <c r="AA26" s="37">
        <v>472</v>
      </c>
      <c r="AB26" s="37">
        <f t="shared" si="15"/>
        <v>109</v>
      </c>
      <c r="AC26" s="38">
        <f t="shared" si="16"/>
        <v>23.093220338983052</v>
      </c>
      <c r="AD26" s="37">
        <v>363</v>
      </c>
      <c r="AE26" s="38">
        <f t="shared" si="17"/>
        <v>76.90677966101694</v>
      </c>
      <c r="AF26" s="37">
        <v>388</v>
      </c>
      <c r="AG26" s="37">
        <f t="shared" si="18"/>
        <v>86</v>
      </c>
      <c r="AH26" s="38">
        <f t="shared" si="19"/>
        <v>22.164948453608247</v>
      </c>
      <c r="AI26" s="37">
        <v>302</v>
      </c>
      <c r="AJ26" s="38">
        <f t="shared" si="20"/>
        <v>77.83505154639175</v>
      </c>
    </row>
    <row r="27" spans="1:36" s="39" customFormat="1" ht="24.75" customHeight="1">
      <c r="A27" s="56" t="s">
        <v>44</v>
      </c>
      <c r="B27" s="34">
        <v>1912</v>
      </c>
      <c r="C27" s="34">
        <f t="shared" si="0"/>
        <v>1006</v>
      </c>
      <c r="D27" s="35">
        <f t="shared" si="1"/>
        <v>52.61506276150628</v>
      </c>
      <c r="E27" s="36">
        <v>906</v>
      </c>
      <c r="F27" s="35">
        <f t="shared" si="2"/>
        <v>47.38493723849373</v>
      </c>
      <c r="G27" s="36">
        <v>1947</v>
      </c>
      <c r="H27" s="36">
        <f t="shared" si="3"/>
        <v>841</v>
      </c>
      <c r="I27" s="35">
        <f t="shared" si="4"/>
        <v>43.19465844889574</v>
      </c>
      <c r="J27" s="36">
        <v>1106</v>
      </c>
      <c r="K27" s="35">
        <f t="shared" si="5"/>
        <v>56.80534155110426</v>
      </c>
      <c r="L27" s="51">
        <v>253</v>
      </c>
      <c r="M27" s="36">
        <f t="shared" si="6"/>
        <v>91</v>
      </c>
      <c r="N27" s="35">
        <f t="shared" si="7"/>
        <v>35.96837944664031</v>
      </c>
      <c r="O27" s="36">
        <v>162</v>
      </c>
      <c r="P27" s="35">
        <f t="shared" si="8"/>
        <v>64.03162055335969</v>
      </c>
      <c r="Q27" s="36">
        <v>622</v>
      </c>
      <c r="R27" s="36">
        <f t="shared" si="9"/>
        <v>269</v>
      </c>
      <c r="S27" s="35">
        <f t="shared" si="10"/>
        <v>43.247588424437296</v>
      </c>
      <c r="T27" s="36">
        <v>353</v>
      </c>
      <c r="U27" s="35">
        <f t="shared" si="11"/>
        <v>56.752411575562704</v>
      </c>
      <c r="V27" s="36">
        <v>1894</v>
      </c>
      <c r="W27" s="36">
        <f t="shared" si="12"/>
        <v>994</v>
      </c>
      <c r="X27" s="35">
        <f t="shared" si="13"/>
        <v>52.48152059134108</v>
      </c>
      <c r="Y27" s="36">
        <v>900</v>
      </c>
      <c r="Z27" s="35">
        <f t="shared" si="14"/>
        <v>47.51847940865892</v>
      </c>
      <c r="AA27" s="37">
        <v>611</v>
      </c>
      <c r="AB27" s="37">
        <f t="shared" si="15"/>
        <v>361</v>
      </c>
      <c r="AC27" s="38">
        <f t="shared" si="16"/>
        <v>59.08346972176759</v>
      </c>
      <c r="AD27" s="37">
        <v>250</v>
      </c>
      <c r="AE27" s="38">
        <f t="shared" si="17"/>
        <v>40.91653027823241</v>
      </c>
      <c r="AF27" s="37">
        <v>531</v>
      </c>
      <c r="AG27" s="37">
        <f t="shared" si="18"/>
        <v>324</v>
      </c>
      <c r="AH27" s="38">
        <f t="shared" si="19"/>
        <v>61.016949152542374</v>
      </c>
      <c r="AI27" s="37">
        <v>207</v>
      </c>
      <c r="AJ27" s="38">
        <f t="shared" si="20"/>
        <v>38.983050847457626</v>
      </c>
    </row>
    <row r="28" spans="1:36" s="39" customFormat="1" ht="24.75" customHeight="1">
      <c r="A28" s="56" t="s">
        <v>45</v>
      </c>
      <c r="B28" s="34">
        <v>1366</v>
      </c>
      <c r="C28" s="34">
        <f t="shared" si="0"/>
        <v>1057</v>
      </c>
      <c r="D28" s="35">
        <f t="shared" si="1"/>
        <v>77.37920937042459</v>
      </c>
      <c r="E28" s="36">
        <v>309</v>
      </c>
      <c r="F28" s="35">
        <f t="shared" si="2"/>
        <v>22.620790629575403</v>
      </c>
      <c r="G28" s="36">
        <v>687</v>
      </c>
      <c r="H28" s="36">
        <f t="shared" si="3"/>
        <v>514</v>
      </c>
      <c r="I28" s="35">
        <f t="shared" si="4"/>
        <v>74.81804949053857</v>
      </c>
      <c r="J28" s="36">
        <v>173</v>
      </c>
      <c r="K28" s="35">
        <f t="shared" si="5"/>
        <v>25.181950509461426</v>
      </c>
      <c r="L28" s="51">
        <v>142</v>
      </c>
      <c r="M28" s="36">
        <f t="shared" si="6"/>
        <v>113</v>
      </c>
      <c r="N28" s="35">
        <f t="shared" si="7"/>
        <v>79.5774647887324</v>
      </c>
      <c r="O28" s="36">
        <v>29</v>
      </c>
      <c r="P28" s="35">
        <f t="shared" si="8"/>
        <v>20.422535211267608</v>
      </c>
      <c r="Q28" s="36">
        <v>29</v>
      </c>
      <c r="R28" s="36">
        <f t="shared" si="9"/>
        <v>22</v>
      </c>
      <c r="S28" s="35">
        <f t="shared" si="10"/>
        <v>75.86206896551724</v>
      </c>
      <c r="T28" s="36">
        <v>7</v>
      </c>
      <c r="U28" s="35">
        <f t="shared" si="11"/>
        <v>24.137931034482758</v>
      </c>
      <c r="V28" s="36">
        <v>1346</v>
      </c>
      <c r="W28" s="36">
        <f t="shared" si="12"/>
        <v>1042</v>
      </c>
      <c r="X28" s="35">
        <f t="shared" si="13"/>
        <v>77.4145616641902</v>
      </c>
      <c r="Y28" s="36">
        <v>304</v>
      </c>
      <c r="Z28" s="35">
        <f t="shared" si="14"/>
        <v>22.58543833580981</v>
      </c>
      <c r="AA28" s="37">
        <v>449</v>
      </c>
      <c r="AB28" s="37">
        <f t="shared" si="15"/>
        <v>360</v>
      </c>
      <c r="AC28" s="38">
        <f t="shared" si="16"/>
        <v>80.17817371937639</v>
      </c>
      <c r="AD28" s="37">
        <v>89</v>
      </c>
      <c r="AE28" s="38">
        <f t="shared" si="17"/>
        <v>19.821826280623608</v>
      </c>
      <c r="AF28" s="37">
        <v>305</v>
      </c>
      <c r="AG28" s="37">
        <f t="shared" si="18"/>
        <v>244</v>
      </c>
      <c r="AH28" s="38">
        <f t="shared" si="19"/>
        <v>80</v>
      </c>
      <c r="AI28" s="37">
        <v>61</v>
      </c>
      <c r="AJ28" s="38">
        <f t="shared" si="20"/>
        <v>20</v>
      </c>
    </row>
    <row r="29" spans="1:36" s="39" customFormat="1" ht="24.75" customHeight="1">
      <c r="A29" s="56" t="s">
        <v>46</v>
      </c>
      <c r="B29" s="34">
        <v>1445</v>
      </c>
      <c r="C29" s="34">
        <f t="shared" si="0"/>
        <v>837</v>
      </c>
      <c r="D29" s="35">
        <f t="shared" si="1"/>
        <v>57.92387543252595</v>
      </c>
      <c r="E29" s="36">
        <v>608</v>
      </c>
      <c r="F29" s="35">
        <f t="shared" si="2"/>
        <v>42.07612456747405</v>
      </c>
      <c r="G29" s="36">
        <v>1459</v>
      </c>
      <c r="H29" s="36">
        <f t="shared" si="3"/>
        <v>891</v>
      </c>
      <c r="I29" s="35">
        <f t="shared" si="4"/>
        <v>61.06922549691569</v>
      </c>
      <c r="J29" s="36">
        <v>568</v>
      </c>
      <c r="K29" s="35">
        <f t="shared" si="5"/>
        <v>38.9307745030843</v>
      </c>
      <c r="L29" s="51">
        <v>127</v>
      </c>
      <c r="M29" s="36">
        <f t="shared" si="6"/>
        <v>60</v>
      </c>
      <c r="N29" s="35">
        <f t="shared" si="7"/>
        <v>47.24409448818898</v>
      </c>
      <c r="O29" s="36">
        <v>67</v>
      </c>
      <c r="P29" s="35">
        <f t="shared" si="8"/>
        <v>52.75590551181102</v>
      </c>
      <c r="Q29" s="36">
        <v>303</v>
      </c>
      <c r="R29" s="36">
        <f t="shared" si="9"/>
        <v>232</v>
      </c>
      <c r="S29" s="35">
        <f t="shared" si="10"/>
        <v>76.56765676567657</v>
      </c>
      <c r="T29" s="36">
        <v>71</v>
      </c>
      <c r="U29" s="35">
        <f t="shared" si="11"/>
        <v>23.432343234323433</v>
      </c>
      <c r="V29" s="36">
        <v>1418</v>
      </c>
      <c r="W29" s="36">
        <f t="shared" si="12"/>
        <v>819</v>
      </c>
      <c r="X29" s="35">
        <f t="shared" si="13"/>
        <v>57.7574047954866</v>
      </c>
      <c r="Y29" s="36">
        <v>599</v>
      </c>
      <c r="Z29" s="35">
        <f t="shared" si="14"/>
        <v>42.2425952045134</v>
      </c>
      <c r="AA29" s="37">
        <v>510</v>
      </c>
      <c r="AB29" s="37">
        <f t="shared" si="15"/>
        <v>307</v>
      </c>
      <c r="AC29" s="38">
        <f t="shared" si="16"/>
        <v>60.19607843137255</v>
      </c>
      <c r="AD29" s="37">
        <v>203</v>
      </c>
      <c r="AE29" s="38">
        <f t="shared" si="17"/>
        <v>39.80392156862745</v>
      </c>
      <c r="AF29" s="37">
        <v>435</v>
      </c>
      <c r="AG29" s="37">
        <f t="shared" si="18"/>
        <v>255</v>
      </c>
      <c r="AH29" s="38">
        <f t="shared" si="19"/>
        <v>58.620689655172406</v>
      </c>
      <c r="AI29" s="37">
        <v>180</v>
      </c>
      <c r="AJ29" s="38">
        <f t="shared" si="20"/>
        <v>41.37931034482759</v>
      </c>
    </row>
    <row r="30" spans="1:36" s="39" customFormat="1" ht="24.75" customHeight="1">
      <c r="A30" s="56" t="s">
        <v>47</v>
      </c>
      <c r="B30" s="34">
        <v>2252</v>
      </c>
      <c r="C30" s="34">
        <f t="shared" si="0"/>
        <v>1566</v>
      </c>
      <c r="D30" s="35">
        <f t="shared" si="1"/>
        <v>69.53818827708703</v>
      </c>
      <c r="E30" s="36">
        <v>686</v>
      </c>
      <c r="F30" s="35">
        <f t="shared" si="2"/>
        <v>30.46181172291297</v>
      </c>
      <c r="G30" s="36">
        <v>2007</v>
      </c>
      <c r="H30" s="36">
        <f t="shared" si="3"/>
        <v>1344</v>
      </c>
      <c r="I30" s="35">
        <f t="shared" si="4"/>
        <v>66.96562032884903</v>
      </c>
      <c r="J30" s="36">
        <v>663</v>
      </c>
      <c r="K30" s="35">
        <f t="shared" si="5"/>
        <v>33.03437967115097</v>
      </c>
      <c r="L30" s="51">
        <v>281</v>
      </c>
      <c r="M30" s="36">
        <f t="shared" si="6"/>
        <v>164</v>
      </c>
      <c r="N30" s="35">
        <f t="shared" si="7"/>
        <v>58.362989323843415</v>
      </c>
      <c r="O30" s="36">
        <v>117</v>
      </c>
      <c r="P30" s="35">
        <f t="shared" si="8"/>
        <v>41.637010676156585</v>
      </c>
      <c r="Q30" s="36">
        <v>276</v>
      </c>
      <c r="R30" s="36">
        <f t="shared" si="9"/>
        <v>123</v>
      </c>
      <c r="S30" s="35">
        <f t="shared" si="10"/>
        <v>44.565217391304344</v>
      </c>
      <c r="T30" s="36">
        <v>153</v>
      </c>
      <c r="U30" s="35">
        <f t="shared" si="11"/>
        <v>55.434782608695656</v>
      </c>
      <c r="V30" s="36">
        <v>2193</v>
      </c>
      <c r="W30" s="36">
        <f t="shared" si="12"/>
        <v>1515</v>
      </c>
      <c r="X30" s="35">
        <f t="shared" si="13"/>
        <v>69.08344733242134</v>
      </c>
      <c r="Y30" s="36">
        <v>678</v>
      </c>
      <c r="Z30" s="35">
        <f t="shared" si="14"/>
        <v>30.91655266757866</v>
      </c>
      <c r="AA30" s="37">
        <v>579</v>
      </c>
      <c r="AB30" s="37">
        <f t="shared" si="15"/>
        <v>378</v>
      </c>
      <c r="AC30" s="38">
        <f t="shared" si="16"/>
        <v>65.28497409326425</v>
      </c>
      <c r="AD30" s="37">
        <v>201</v>
      </c>
      <c r="AE30" s="38">
        <f t="shared" si="17"/>
        <v>34.715025906735754</v>
      </c>
      <c r="AF30" s="37">
        <v>439</v>
      </c>
      <c r="AG30" s="37">
        <f t="shared" si="18"/>
        <v>282</v>
      </c>
      <c r="AH30" s="38">
        <f t="shared" si="19"/>
        <v>64.2369020501139</v>
      </c>
      <c r="AI30" s="37">
        <v>157</v>
      </c>
      <c r="AJ30" s="38">
        <f t="shared" si="20"/>
        <v>35.7630979498861</v>
      </c>
    </row>
    <row r="31" spans="1:36" s="39" customFormat="1" ht="24.75" customHeight="1">
      <c r="A31" s="56" t="s">
        <v>48</v>
      </c>
      <c r="B31" s="34">
        <v>3139</v>
      </c>
      <c r="C31" s="34">
        <f t="shared" si="0"/>
        <v>2831</v>
      </c>
      <c r="D31" s="35">
        <f t="shared" si="1"/>
        <v>90.1879579483912</v>
      </c>
      <c r="E31" s="36">
        <v>308</v>
      </c>
      <c r="F31" s="35">
        <f t="shared" si="2"/>
        <v>9.812042051608792</v>
      </c>
      <c r="G31" s="36">
        <v>3251</v>
      </c>
      <c r="H31" s="36">
        <f t="shared" si="3"/>
        <v>2496</v>
      </c>
      <c r="I31" s="35">
        <f t="shared" si="4"/>
        <v>76.7763764995386</v>
      </c>
      <c r="J31" s="36">
        <v>755</v>
      </c>
      <c r="K31" s="35">
        <f t="shared" si="5"/>
        <v>23.223623500461397</v>
      </c>
      <c r="L31" s="51">
        <v>433</v>
      </c>
      <c r="M31" s="36">
        <f t="shared" si="6"/>
        <v>369</v>
      </c>
      <c r="N31" s="35">
        <f t="shared" si="7"/>
        <v>85.21939953810623</v>
      </c>
      <c r="O31" s="36">
        <v>64</v>
      </c>
      <c r="P31" s="35">
        <f t="shared" si="8"/>
        <v>14.780600461893764</v>
      </c>
      <c r="Q31" s="36">
        <v>115</v>
      </c>
      <c r="R31" s="36">
        <f t="shared" si="9"/>
        <v>104</v>
      </c>
      <c r="S31" s="35">
        <f t="shared" si="10"/>
        <v>90.43478260869566</v>
      </c>
      <c r="T31" s="36">
        <v>11</v>
      </c>
      <c r="U31" s="35">
        <f t="shared" si="11"/>
        <v>9.565217391304348</v>
      </c>
      <c r="V31" s="36">
        <v>3103</v>
      </c>
      <c r="W31" s="36">
        <f t="shared" si="12"/>
        <v>2797</v>
      </c>
      <c r="X31" s="35">
        <f t="shared" si="13"/>
        <v>90.13857557202707</v>
      </c>
      <c r="Y31" s="36">
        <v>306</v>
      </c>
      <c r="Z31" s="35">
        <f t="shared" si="14"/>
        <v>9.86142442797293</v>
      </c>
      <c r="AA31" s="37">
        <v>1068</v>
      </c>
      <c r="AB31" s="37">
        <f t="shared" si="15"/>
        <v>966</v>
      </c>
      <c r="AC31" s="38">
        <f t="shared" si="16"/>
        <v>90.4494382022472</v>
      </c>
      <c r="AD31" s="37">
        <v>102</v>
      </c>
      <c r="AE31" s="38">
        <f t="shared" si="17"/>
        <v>9.550561797752808</v>
      </c>
      <c r="AF31" s="37">
        <v>847</v>
      </c>
      <c r="AG31" s="37">
        <f t="shared" si="18"/>
        <v>766</v>
      </c>
      <c r="AH31" s="38">
        <f t="shared" si="19"/>
        <v>90.43683589138135</v>
      </c>
      <c r="AI31" s="37">
        <v>81</v>
      </c>
      <c r="AJ31" s="38">
        <f t="shared" si="20"/>
        <v>9.563164108618654</v>
      </c>
    </row>
    <row r="32" spans="1:36" s="39" customFormat="1" ht="24.75" customHeight="1">
      <c r="A32" s="57" t="s">
        <v>49</v>
      </c>
      <c r="B32" s="34">
        <v>5501</v>
      </c>
      <c r="C32" s="34">
        <f t="shared" si="0"/>
        <v>4935</v>
      </c>
      <c r="D32" s="35">
        <f t="shared" si="1"/>
        <v>89.71096164333757</v>
      </c>
      <c r="E32" s="36">
        <v>566</v>
      </c>
      <c r="F32" s="35">
        <f t="shared" si="2"/>
        <v>10.289038356662425</v>
      </c>
      <c r="G32" s="36">
        <v>4574</v>
      </c>
      <c r="H32" s="36">
        <f t="shared" si="3"/>
        <v>3997</v>
      </c>
      <c r="I32" s="35">
        <f t="shared" si="4"/>
        <v>87.38522081329252</v>
      </c>
      <c r="J32" s="36">
        <v>577</v>
      </c>
      <c r="K32" s="35">
        <f t="shared" si="5"/>
        <v>12.614779186707478</v>
      </c>
      <c r="L32" s="51">
        <v>756</v>
      </c>
      <c r="M32" s="36">
        <f t="shared" si="6"/>
        <v>634</v>
      </c>
      <c r="N32" s="35">
        <f t="shared" si="7"/>
        <v>83.86243386243386</v>
      </c>
      <c r="O32" s="36">
        <v>122</v>
      </c>
      <c r="P32" s="35">
        <f t="shared" si="8"/>
        <v>16.137566137566136</v>
      </c>
      <c r="Q32" s="36">
        <v>1060</v>
      </c>
      <c r="R32" s="36">
        <f t="shared" si="9"/>
        <v>1003</v>
      </c>
      <c r="S32" s="35">
        <f t="shared" si="10"/>
        <v>94.62264150943396</v>
      </c>
      <c r="T32" s="36">
        <v>57</v>
      </c>
      <c r="U32" s="35">
        <f t="shared" si="11"/>
        <v>5.377358490566038</v>
      </c>
      <c r="V32" s="36">
        <v>5412</v>
      </c>
      <c r="W32" s="36">
        <f t="shared" si="12"/>
        <v>4859</v>
      </c>
      <c r="X32" s="35">
        <f t="shared" si="13"/>
        <v>89.7819660014782</v>
      </c>
      <c r="Y32" s="36">
        <v>553</v>
      </c>
      <c r="Z32" s="35">
        <f t="shared" si="14"/>
        <v>10.218033998521802</v>
      </c>
      <c r="AA32" s="37">
        <v>1749</v>
      </c>
      <c r="AB32" s="37">
        <f t="shared" si="15"/>
        <v>1570</v>
      </c>
      <c r="AC32" s="38">
        <f t="shared" si="16"/>
        <v>89.76558033161807</v>
      </c>
      <c r="AD32" s="37">
        <v>179</v>
      </c>
      <c r="AE32" s="38">
        <f t="shared" si="17"/>
        <v>10.234419668381932</v>
      </c>
      <c r="AF32" s="37">
        <v>1356</v>
      </c>
      <c r="AG32" s="37">
        <f t="shared" si="18"/>
        <v>1217</v>
      </c>
      <c r="AH32" s="38">
        <f t="shared" si="19"/>
        <v>89.74926253687315</v>
      </c>
      <c r="AI32" s="37">
        <v>139</v>
      </c>
      <c r="AJ32" s="38">
        <f t="shared" si="20"/>
        <v>10.250737463126844</v>
      </c>
    </row>
    <row r="33" spans="1:35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1"/>
      <c r="AA33" s="41"/>
      <c r="AB33" s="41"/>
      <c r="AC33" s="41"/>
      <c r="AD33" s="41"/>
      <c r="AE33" s="43"/>
      <c r="AF33" s="43"/>
      <c r="AG33" s="43"/>
      <c r="AH33" s="43"/>
      <c r="AI33" s="43"/>
    </row>
    <row r="34" spans="1:35" ht="14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</row>
    <row r="35" spans="1:35" ht="14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</row>
    <row r="36" spans="1:35" ht="14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46"/>
      <c r="AG36" s="46"/>
      <c r="AH36" s="46"/>
      <c r="AI36" s="46"/>
    </row>
    <row r="37" spans="31:35" ht="14.25">
      <c r="AE37" s="46"/>
      <c r="AF37" s="46"/>
      <c r="AG37" s="46"/>
      <c r="AH37" s="46"/>
      <c r="AI37" s="46"/>
    </row>
    <row r="38" spans="31:35" ht="14.25">
      <c r="AE38" s="46"/>
      <c r="AF38" s="46"/>
      <c r="AG38" s="46"/>
      <c r="AH38" s="46"/>
      <c r="AI38" s="46"/>
    </row>
    <row r="39" spans="31:35" ht="14.25">
      <c r="AE39" s="46"/>
      <c r="AF39" s="46"/>
      <c r="AG39" s="46"/>
      <c r="AH39" s="46"/>
      <c r="AI39" s="46"/>
    </row>
    <row r="40" spans="31:35" ht="14.25">
      <c r="AE40" s="46"/>
      <c r="AF40" s="46"/>
      <c r="AG40" s="46"/>
      <c r="AH40" s="46"/>
      <c r="AI40" s="46"/>
    </row>
    <row r="41" spans="31:35" ht="14.25">
      <c r="AE41" s="46"/>
      <c r="AF41" s="46"/>
      <c r="AG41" s="46"/>
      <c r="AH41" s="46"/>
      <c r="AI41" s="46"/>
    </row>
    <row r="42" spans="31:35" ht="14.25">
      <c r="AE42" s="46"/>
      <c r="AF42" s="46"/>
      <c r="AG42" s="46"/>
      <c r="AH42" s="46"/>
      <c r="AI42" s="46"/>
    </row>
    <row r="43" spans="31:35" ht="14.25">
      <c r="AE43" s="46"/>
      <c r="AF43" s="46"/>
      <c r="AG43" s="46"/>
      <c r="AH43" s="46"/>
      <c r="AI43" s="46"/>
    </row>
    <row r="44" spans="31:35" ht="14.25">
      <c r="AE44" s="46"/>
      <c r="AF44" s="46"/>
      <c r="AG44" s="46"/>
      <c r="AH44" s="46"/>
      <c r="AI44" s="46"/>
    </row>
    <row r="45" spans="31:35" ht="14.25">
      <c r="AE45" s="46"/>
      <c r="AF45" s="46"/>
      <c r="AG45" s="46"/>
      <c r="AH45" s="46"/>
      <c r="AI45" s="46"/>
    </row>
    <row r="46" spans="31:35" ht="14.25">
      <c r="AE46" s="46"/>
      <c r="AF46" s="46"/>
      <c r="AG46" s="46"/>
      <c r="AH46" s="46"/>
      <c r="AI46" s="46"/>
    </row>
    <row r="47" spans="31:35" ht="14.25">
      <c r="AE47" s="46"/>
      <c r="AF47" s="46"/>
      <c r="AG47" s="46"/>
      <c r="AH47" s="46"/>
      <c r="AI47" s="46"/>
    </row>
    <row r="48" spans="31:35" ht="14.25">
      <c r="AE48" s="46"/>
      <c r="AF48" s="46"/>
      <c r="AG48" s="46"/>
      <c r="AH48" s="46"/>
      <c r="AI48" s="46"/>
    </row>
    <row r="49" spans="31:35" ht="14.25">
      <c r="AE49" s="46"/>
      <c r="AF49" s="46"/>
      <c r="AG49" s="46"/>
      <c r="AH49" s="46"/>
      <c r="AI49" s="46"/>
    </row>
    <row r="50" spans="31:35" ht="14.25">
      <c r="AE50" s="46"/>
      <c r="AF50" s="46"/>
      <c r="AG50" s="46"/>
      <c r="AH50" s="46"/>
      <c r="AI50" s="46"/>
    </row>
    <row r="51" spans="31:35" ht="14.25">
      <c r="AE51" s="46"/>
      <c r="AF51" s="46"/>
      <c r="AG51" s="46"/>
      <c r="AH51" s="46"/>
      <c r="AI51" s="46"/>
    </row>
    <row r="52" spans="31:35" ht="14.25">
      <c r="AE52" s="46"/>
      <c r="AF52" s="46"/>
      <c r="AG52" s="46"/>
      <c r="AH52" s="46"/>
      <c r="AI52" s="46"/>
    </row>
    <row r="53" spans="31:35" ht="14.25">
      <c r="AE53" s="46"/>
      <c r="AF53" s="46"/>
      <c r="AG53" s="46"/>
      <c r="AH53" s="46"/>
      <c r="AI53" s="46"/>
    </row>
    <row r="54" spans="31:35" ht="14.25">
      <c r="AE54" s="46"/>
      <c r="AF54" s="46"/>
      <c r="AG54" s="46"/>
      <c r="AH54" s="46"/>
      <c r="AI54" s="46"/>
    </row>
    <row r="55" spans="31:35" ht="14.25">
      <c r="AE55" s="46"/>
      <c r="AF55" s="46"/>
      <c r="AG55" s="46"/>
      <c r="AH55" s="46"/>
      <c r="AI55" s="46"/>
    </row>
    <row r="56" spans="31:35" ht="14.25">
      <c r="AE56" s="46"/>
      <c r="AF56" s="46"/>
      <c r="AG56" s="46"/>
      <c r="AH56" s="46"/>
      <c r="AI56" s="46"/>
    </row>
    <row r="57" spans="31:35" ht="14.25">
      <c r="AE57" s="46"/>
      <c r="AF57" s="46"/>
      <c r="AG57" s="46"/>
      <c r="AH57" s="46"/>
      <c r="AI57" s="46"/>
    </row>
    <row r="58" spans="31:35" ht="14.25">
      <c r="AE58" s="46"/>
      <c r="AF58" s="46"/>
      <c r="AG58" s="46"/>
      <c r="AH58" s="46"/>
      <c r="AI58" s="46"/>
    </row>
    <row r="59" spans="31:35" ht="14.25">
      <c r="AE59" s="46"/>
      <c r="AF59" s="46"/>
      <c r="AG59" s="46"/>
      <c r="AH59" s="46"/>
      <c r="AI59" s="46"/>
    </row>
    <row r="60" spans="31:35" ht="14.25">
      <c r="AE60" s="46"/>
      <c r="AF60" s="46"/>
      <c r="AG60" s="46"/>
      <c r="AH60" s="46"/>
      <c r="AI60" s="46"/>
    </row>
    <row r="61" spans="31:35" ht="14.25">
      <c r="AE61" s="46"/>
      <c r="AF61" s="46"/>
      <c r="AG61" s="46"/>
      <c r="AH61" s="46"/>
      <c r="AI61" s="46"/>
    </row>
    <row r="62" spans="31:35" ht="14.25">
      <c r="AE62" s="46"/>
      <c r="AF62" s="46"/>
      <c r="AG62" s="46"/>
      <c r="AH62" s="46"/>
      <c r="AI62" s="46"/>
    </row>
    <row r="63" spans="31:35" ht="14.25">
      <c r="AE63" s="46"/>
      <c r="AF63" s="46"/>
      <c r="AG63" s="46"/>
      <c r="AH63" s="46"/>
      <c r="AI63" s="46"/>
    </row>
    <row r="64" spans="31:35" ht="14.25">
      <c r="AE64" s="46"/>
      <c r="AF64" s="46"/>
      <c r="AG64" s="46"/>
      <c r="AH64" s="46"/>
      <c r="AI64" s="46"/>
    </row>
    <row r="65" spans="31:35" ht="14.25">
      <c r="AE65" s="46"/>
      <c r="AF65" s="46"/>
      <c r="AG65" s="46"/>
      <c r="AH65" s="46"/>
      <c r="AI65" s="46"/>
    </row>
    <row r="66" spans="31:35" ht="14.25">
      <c r="AE66" s="46"/>
      <c r="AF66" s="46"/>
      <c r="AG66" s="46"/>
      <c r="AH66" s="46"/>
      <c r="AI66" s="46"/>
    </row>
    <row r="67" spans="31:35" ht="14.25">
      <c r="AE67" s="46"/>
      <c r="AF67" s="46"/>
      <c r="AG67" s="46"/>
      <c r="AH67" s="46"/>
      <c r="AI67" s="46"/>
    </row>
    <row r="68" spans="31:35" ht="14.25">
      <c r="AE68" s="46"/>
      <c r="AF68" s="46"/>
      <c r="AG68" s="46"/>
      <c r="AH68" s="46"/>
      <c r="AI68" s="46"/>
    </row>
    <row r="69" spans="31:35" ht="14.25">
      <c r="AE69" s="46"/>
      <c r="AF69" s="46"/>
      <c r="AG69" s="46"/>
      <c r="AH69" s="46"/>
      <c r="AI69" s="46"/>
    </row>
    <row r="70" spans="31:35" ht="14.25">
      <c r="AE70" s="46"/>
      <c r="AF70" s="46"/>
      <c r="AG70" s="46"/>
      <c r="AH70" s="46"/>
      <c r="AI70" s="46"/>
    </row>
    <row r="71" spans="31:35" ht="14.25">
      <c r="AE71" s="46"/>
      <c r="AF71" s="46"/>
      <c r="AG71" s="46"/>
      <c r="AH71" s="46"/>
      <c r="AI71" s="46"/>
    </row>
    <row r="72" spans="31:35" ht="14.25">
      <c r="AE72" s="46"/>
      <c r="AF72" s="46"/>
      <c r="AG72" s="46"/>
      <c r="AH72" s="46"/>
      <c r="AI72" s="46"/>
    </row>
    <row r="73" spans="31:35" ht="14.25">
      <c r="AE73" s="46"/>
      <c r="AF73" s="46"/>
      <c r="AG73" s="46"/>
      <c r="AH73" s="46"/>
      <c r="AI73" s="46"/>
    </row>
    <row r="74" spans="31:35" ht="14.25">
      <c r="AE74" s="46"/>
      <c r="AF74" s="46"/>
      <c r="AG74" s="46"/>
      <c r="AH74" s="46"/>
      <c r="AI74" s="46"/>
    </row>
    <row r="75" spans="31:35" ht="14.25">
      <c r="AE75" s="46"/>
      <c r="AF75" s="46"/>
      <c r="AG75" s="46"/>
      <c r="AH75" s="46"/>
      <c r="AI75" s="46"/>
    </row>
    <row r="76" spans="31:35" ht="14.25">
      <c r="AE76" s="46"/>
      <c r="AF76" s="46"/>
      <c r="AG76" s="46"/>
      <c r="AH76" s="46"/>
      <c r="AI76" s="46"/>
    </row>
    <row r="77" spans="31:35" ht="14.25">
      <c r="AE77" s="46"/>
      <c r="AF77" s="46"/>
      <c r="AG77" s="46"/>
      <c r="AH77" s="46"/>
      <c r="AI77" s="46"/>
    </row>
    <row r="78" spans="31:35" ht="14.25">
      <c r="AE78" s="46"/>
      <c r="AF78" s="46"/>
      <c r="AG78" s="46"/>
      <c r="AH78" s="46"/>
      <c r="AI78" s="46"/>
    </row>
    <row r="79" spans="31:35" ht="14.25">
      <c r="AE79" s="46"/>
      <c r="AF79" s="46"/>
      <c r="AG79" s="46"/>
      <c r="AH79" s="46"/>
      <c r="AI79" s="46"/>
    </row>
    <row r="80" spans="31:35" ht="14.25">
      <c r="AE80" s="46"/>
      <c r="AF80" s="46"/>
      <c r="AG80" s="46"/>
      <c r="AH80" s="46"/>
      <c r="AI80" s="46"/>
    </row>
    <row r="81" spans="31:35" ht="14.25">
      <c r="AE81" s="46"/>
      <c r="AF81" s="46"/>
      <c r="AG81" s="46"/>
      <c r="AH81" s="46"/>
      <c r="AI81" s="46"/>
    </row>
    <row r="82" spans="31:35" ht="14.25">
      <c r="AE82" s="46"/>
      <c r="AF82" s="46"/>
      <c r="AG82" s="46"/>
      <c r="AH82" s="46"/>
      <c r="AI82" s="46"/>
    </row>
    <row r="83" spans="31:35" ht="14.25">
      <c r="AE83" s="46"/>
      <c r="AF83" s="46"/>
      <c r="AG83" s="46"/>
      <c r="AH83" s="46"/>
      <c r="AI83" s="46"/>
    </row>
    <row r="84" spans="31:35" ht="14.25">
      <c r="AE84" s="46"/>
      <c r="AF84" s="46"/>
      <c r="AG84" s="46"/>
      <c r="AH84" s="46"/>
      <c r="AI84" s="46"/>
    </row>
    <row r="85" spans="31:35" ht="14.25">
      <c r="AE85" s="46"/>
      <c r="AF85" s="46"/>
      <c r="AG85" s="46"/>
      <c r="AH85" s="46"/>
      <c r="AI85" s="46"/>
    </row>
    <row r="86" spans="31:35" ht="14.25">
      <c r="AE86" s="46"/>
      <c r="AF86" s="46"/>
      <c r="AG86" s="46"/>
      <c r="AH86" s="46"/>
      <c r="AI86" s="46"/>
    </row>
    <row r="87" spans="31:35" ht="14.25">
      <c r="AE87" s="46"/>
      <c r="AF87" s="46"/>
      <c r="AG87" s="46"/>
      <c r="AH87" s="46"/>
      <c r="AI87" s="46"/>
    </row>
    <row r="88" spans="31:35" ht="14.25">
      <c r="AE88" s="46"/>
      <c r="AF88" s="46"/>
      <c r="AG88" s="46"/>
      <c r="AH88" s="46"/>
      <c r="AI88" s="46"/>
    </row>
  </sheetData>
  <sheetProtection/>
  <mergeCells count="11">
    <mergeCell ref="Q6:U6"/>
    <mergeCell ref="AA6:AE6"/>
    <mergeCell ref="AF6:AJ6"/>
    <mergeCell ref="V6:Z6"/>
    <mergeCell ref="B2:P2"/>
    <mergeCell ref="B3:P3"/>
    <mergeCell ref="B4:P4"/>
    <mergeCell ref="A6:A7"/>
    <mergeCell ref="B6:F6"/>
    <mergeCell ref="G6:K6"/>
    <mergeCell ref="L6:P6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0" r:id="rId1"/>
  <colBreaks count="2" manualBreakCount="2">
    <brk id="16" max="31" man="1"/>
    <brk id="2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GudimenkoNM</cp:lastModifiedBy>
  <cp:lastPrinted>2019-11-14T08:11:17Z</cp:lastPrinted>
  <dcterms:created xsi:type="dcterms:W3CDTF">2017-12-13T08:08:22Z</dcterms:created>
  <dcterms:modified xsi:type="dcterms:W3CDTF">2019-11-14T09:52:28Z</dcterms:modified>
  <cp:category/>
  <cp:version/>
  <cp:contentType/>
  <cp:contentStatus/>
</cp:coreProperties>
</file>