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9"/>
  </bookViews>
  <sheets>
    <sheet name="2.1" sheetId="2" r:id="rId1"/>
    <sheet name="2.2" sheetId="1" r:id="rId2"/>
    <sheet name="2,3" sheetId="3" r:id="rId3"/>
    <sheet name="2.4" sheetId="4" r:id="rId4"/>
    <sheet name="2.5" sheetId="6" r:id="rId5"/>
    <sheet name="2,6" sheetId="5" r:id="rId6"/>
    <sheet name="2.7" sheetId="7" r:id="rId7"/>
    <sheet name="2.8" sheetId="8" r:id="rId8"/>
    <sheet name="2.9" sheetId="9" r:id="rId9"/>
    <sheet name="2.10" sheetId="10" r:id="rId10"/>
  </sheets>
  <calcPr calcId="125725"/>
</workbook>
</file>

<file path=xl/calcChain.xml><?xml version="1.0" encoding="utf-8"?>
<calcChain xmlns="http://schemas.openxmlformats.org/spreadsheetml/2006/main">
  <c r="D11" i="4"/>
  <c r="G27" i="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6"/>
  <c r="D6"/>
  <c r="G15" i="8"/>
  <c r="D15"/>
  <c r="G14"/>
  <c r="D14"/>
  <c r="G13"/>
  <c r="D13"/>
  <c r="G12"/>
  <c r="D12"/>
  <c r="G11"/>
  <c r="D11"/>
  <c r="G10"/>
  <c r="D10"/>
  <c r="G9"/>
  <c r="D9"/>
  <c r="G8"/>
  <c r="D8"/>
  <c r="G7"/>
  <c r="D7"/>
  <c r="F6"/>
  <c r="G6" s="1"/>
  <c r="E6"/>
  <c r="C6"/>
  <c r="B6"/>
  <c r="D14" i="10"/>
  <c r="D13"/>
  <c r="D12"/>
  <c r="D11"/>
  <c r="D10"/>
  <c r="D9"/>
  <c r="D8"/>
  <c r="D7"/>
  <c r="D6"/>
  <c r="C5"/>
  <c r="B5"/>
  <c r="D27" i="9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B6"/>
  <c r="D114" i="4"/>
  <c r="D113"/>
  <c r="D112"/>
  <c r="D111"/>
  <c r="D110"/>
  <c r="D109"/>
  <c r="D108"/>
  <c r="D106"/>
  <c r="D105"/>
  <c r="D104"/>
  <c r="D103"/>
  <c r="D102"/>
  <c r="D101"/>
  <c r="D100"/>
  <c r="D99"/>
  <c r="D97"/>
  <c r="D96"/>
  <c r="D95"/>
  <c r="D94"/>
  <c r="D93"/>
  <c r="D92"/>
  <c r="D91"/>
  <c r="D90"/>
  <c r="D89"/>
  <c r="D88"/>
  <c r="D87"/>
  <c r="D86"/>
  <c r="D85"/>
  <c r="D84"/>
  <c r="D83"/>
  <c r="D82"/>
  <c r="D80"/>
  <c r="D79"/>
  <c r="D78"/>
  <c r="D77"/>
  <c r="D76"/>
  <c r="D75"/>
  <c r="D74"/>
  <c r="D72"/>
  <c r="D71"/>
  <c r="D70"/>
  <c r="D69"/>
  <c r="D68"/>
  <c r="D67"/>
  <c r="D66"/>
  <c r="D65"/>
  <c r="D64"/>
  <c r="D63"/>
  <c r="D62"/>
  <c r="D60"/>
  <c r="D59"/>
  <c r="D58"/>
  <c r="D57"/>
  <c r="D55"/>
  <c r="D54"/>
  <c r="D53"/>
  <c r="D52"/>
  <c r="D51"/>
  <c r="D50"/>
  <c r="D49"/>
  <c r="D48"/>
  <c r="D47"/>
  <c r="D46"/>
  <c r="D45"/>
  <c r="D44"/>
  <c r="D43"/>
  <c r="D42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0"/>
  <c r="D19"/>
  <c r="D18"/>
  <c r="D17"/>
  <c r="D16"/>
  <c r="D15"/>
  <c r="D14"/>
  <c r="D13"/>
  <c r="D12"/>
  <c r="D10"/>
  <c r="A4"/>
  <c r="D53" i="3"/>
  <c r="D29"/>
  <c r="A4"/>
  <c r="D58"/>
  <c r="D57"/>
  <c r="D56"/>
  <c r="D55"/>
  <c r="D54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A3" i="1"/>
  <c r="G15"/>
  <c r="D15"/>
  <c r="G14"/>
  <c r="D14"/>
  <c r="G13"/>
  <c r="D13"/>
  <c r="G12"/>
  <c r="D12"/>
  <c r="G11"/>
  <c r="D11"/>
  <c r="G10"/>
  <c r="D10"/>
  <c r="G9"/>
  <c r="D9"/>
  <c r="G8"/>
  <c r="D8"/>
  <c r="G7"/>
  <c r="D7"/>
  <c r="F6"/>
  <c r="G6" s="1"/>
  <c r="E6"/>
  <c r="C6"/>
  <c r="B6"/>
  <c r="G25" i="2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F6"/>
  <c r="E6"/>
  <c r="C6"/>
  <c r="B6"/>
  <c r="D6" i="9" l="1"/>
  <c r="D5" i="10"/>
  <c r="D6" i="8"/>
  <c r="D6" i="1"/>
  <c r="G6" i="2"/>
  <c r="D6"/>
</calcChain>
</file>

<file path=xl/sharedStrings.xml><?xml version="1.0" encoding="utf-8"?>
<sst xmlns="http://schemas.openxmlformats.org/spreadsheetml/2006/main" count="500" uniqueCount="290">
  <si>
    <t>Кількість вакансій, зареєстрованих в державній службі зайнятості</t>
  </si>
  <si>
    <t>(за видами економічної діяльності)</t>
  </si>
  <si>
    <t>2017 р.</t>
  </si>
  <si>
    <t>Темпи зростання (зниження)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</si>
  <si>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</si>
  <si>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</si>
  <si>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</si>
  <si>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</si>
  <si>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</si>
  <si>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</si>
  <si>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</si>
  <si>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</si>
  <si>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</si>
  <si>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</si>
  <si>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</si>
  <si>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</si>
  <si>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</si>
  <si>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</si>
  <si>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</si>
  <si>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</si>
  <si>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</si>
  <si>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</si>
  <si>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</si>
  <si>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</si>
  <si>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Черкаська область</t>
  </si>
  <si>
    <t>2018 р.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</si>
  <si>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</si>
  <si>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</si>
  <si>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</si>
  <si>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</si>
  <si>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</si>
  <si>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</si>
  <si>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</si>
  <si>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</si>
  <si>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</si>
  <si>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</si>
  <si>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2017 року 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</si>
  <si>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</si>
  <si>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</si>
  <si>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</si>
  <si>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</si>
  <si>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</si>
  <si>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</si>
  <si>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  <charset val="204"/>
      </rPr>
      <t>грн.</t>
    </r>
  </si>
  <si>
    <t>А</t>
  </si>
  <si>
    <t>продавець продовольчих товарів</t>
  </si>
  <si>
    <t>охоронник</t>
  </si>
  <si>
    <t>вантажник</t>
  </si>
  <si>
    <t>комірник</t>
  </si>
  <si>
    <t>кухар</t>
  </si>
  <si>
    <t>Електрогазозварник</t>
  </si>
  <si>
    <t>укладальник-пакувальник</t>
  </si>
  <si>
    <t>інженер</t>
  </si>
  <si>
    <t>вихователь</t>
  </si>
  <si>
    <t>Поліцейський (інспектор) патрульної служби</t>
  </si>
  <si>
    <t>комплектувальник товарів</t>
  </si>
  <si>
    <t>токар</t>
  </si>
  <si>
    <t>підсобний робітник</t>
  </si>
  <si>
    <t>перший заступник керівника головного управління, іншого органу державної виконав-чої влади, підвідомчого кабінету міністрів україни</t>
  </si>
  <si>
    <t>заступник директора</t>
  </si>
  <si>
    <t>майстер</t>
  </si>
  <si>
    <t>майстер виробництва</t>
  </si>
  <si>
    <t>головний інженер</t>
  </si>
  <si>
    <t>головний бухгалтер</t>
  </si>
  <si>
    <t>3356,90</t>
  </si>
  <si>
    <t>5322,30</t>
  </si>
  <si>
    <t>4832,88</t>
  </si>
  <si>
    <t>3943,50</t>
  </si>
  <si>
    <t>4457,67</t>
  </si>
  <si>
    <t>4707,67</t>
  </si>
  <si>
    <t>3644,60</t>
  </si>
  <si>
    <t>5880,75</t>
  </si>
  <si>
    <t>4833,33</t>
  </si>
  <si>
    <t>5066,67</t>
  </si>
  <si>
    <t>3866,67</t>
  </si>
  <si>
    <t>3974,33</t>
  </si>
  <si>
    <t>3861,50</t>
  </si>
  <si>
    <t>4096,50</t>
  </si>
  <si>
    <t>4611,50</t>
  </si>
  <si>
    <t>3461,50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</si>
  <si>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</si>
  <si>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</si>
  <si>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</si>
  <si>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>-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</si>
  <si>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</si>
  <si>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</si>
  <si>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</si>
  <si>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інженер з налагодження й випробувань</t>
  </si>
  <si>
    <t>інженер-конструктор</t>
  </si>
  <si>
    <t>лікар ветеринарної медицини</t>
  </si>
  <si>
    <t>електрик цеху</t>
  </si>
  <si>
    <t>механік з ремонту транспорту</t>
  </si>
  <si>
    <t>механік</t>
  </si>
  <si>
    <t>Технолог з виробництва та переробки продукції тваринництва</t>
  </si>
  <si>
    <t>експедитор</t>
  </si>
  <si>
    <t>контролер-касир</t>
  </si>
  <si>
    <t>помічник вихователя</t>
  </si>
  <si>
    <t>Молодша медична сестра (санітарка, санітарка-прибиральниця, санітарка-буфетниця та ін.)</t>
  </si>
  <si>
    <t>Продавець-консультант</t>
  </si>
  <si>
    <t>грибовод</t>
  </si>
  <si>
    <t>оператор машинного доїння</t>
  </si>
  <si>
    <t>оператор із штучного осіменіння тварин та птиці</t>
  </si>
  <si>
    <t>Робітник з комплексного обслуговування сільськогосподарського виробництва</t>
  </si>
  <si>
    <t>муляр</t>
  </si>
  <si>
    <t>Маляр</t>
  </si>
  <si>
    <t>електрозварник на автоматичних та напівавтоматичних машинах</t>
  </si>
  <si>
    <t>водолаз</t>
  </si>
  <si>
    <t>машиніст екскаватора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</si>
  <si>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</si>
  <si>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</si>
  <si>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</si>
  <si>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</si>
  <si>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</si>
  <si>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</si>
  <si>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</si>
  <si>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(ТОП - 50)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</si>
  <si>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</si>
  <si>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</si>
  <si>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</si>
  <si>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за січень</t>
  </si>
  <si>
    <t>станом на 1 лютого</t>
  </si>
  <si>
    <t>Кількість осіб, які мали статус безробітного за січень  2017-2018 рр.</t>
  </si>
  <si>
    <t>Кількість вакансій та чисельність безробітних за професіними групами                                   станом на 1 лютого 2018 року</t>
  </si>
  <si>
    <t>Кількість вакансій та чисельність безробітних                                                  станом на 1 лютого 2018 року</t>
  </si>
  <si>
    <t>Кількість осіб, які мали статус безробітного за січень 2017-2018 рр.</t>
  </si>
  <si>
    <t>Професії, по яких середній розмір запропонованої  заробітної  плати є найбільшим, станом на 01.02.2018 року</t>
  </si>
  <si>
    <t>Директор технічний</t>
  </si>
  <si>
    <t>начальник колони (автомобільної, механізованої)</t>
  </si>
  <si>
    <t>Механізатор (докер-механізатор) комплексної бригади на навантажувально-розвантажувальних роботах</t>
  </si>
  <si>
    <t>полірувальник оптичних деталей</t>
  </si>
  <si>
    <t>помічник майстра (ткацькі верстати та в'язальні машини)</t>
  </si>
  <si>
    <t>начальник компресорної станції</t>
  </si>
  <si>
    <t>радіомеханік з ремонту радіоелектронного устаткування</t>
  </si>
  <si>
    <t>плавильник металу та сплавів</t>
  </si>
  <si>
    <t>кварцодув</t>
  </si>
  <si>
    <t>формувальник машинного формування</t>
  </si>
  <si>
    <t>сортувальник виробів, сировини та матеріалів</t>
  </si>
  <si>
    <t>водій тролейбуса</t>
  </si>
  <si>
    <t>інженер-енергетик</t>
  </si>
  <si>
    <t>апаратник змішування</t>
  </si>
  <si>
    <t>інженер-технолог</t>
  </si>
  <si>
    <t>викладач професійного навчально-виховного закладу</t>
  </si>
  <si>
    <t>технік-технолог</t>
  </si>
  <si>
    <t>монтажник санітарно-технічних систем і устаткування</t>
  </si>
  <si>
    <t>верстатник деревообробних верстатів</t>
  </si>
  <si>
    <t>налагоджувальник холодноштампувального устаткування</t>
  </si>
  <si>
    <t>комплектувальник</t>
  </si>
  <si>
    <t>обрубувач</t>
  </si>
  <si>
    <t>налагоджувальник верстатів і маніпуляторів з програмним управлінням</t>
  </si>
  <si>
    <t>складальник склопакетів</t>
  </si>
  <si>
    <t>електромеханік</t>
  </si>
  <si>
    <t>заготівник хімічних розчинів та фарб</t>
  </si>
  <si>
    <t>завідувач лабораторії</t>
  </si>
  <si>
    <t>інженер-дослідник</t>
  </si>
  <si>
    <t>агроном</t>
  </si>
  <si>
    <t>Інкасатор-водій автотранспортних засобів</t>
  </si>
  <si>
    <t>Слюсар із складання металевих конструкцій</t>
  </si>
  <si>
    <t>директор (начальник, інший керівник) підприємства</t>
  </si>
  <si>
    <t>начальник зміни (промисловість)</t>
  </si>
  <si>
    <t>Начальник відділення</t>
  </si>
  <si>
    <t>майстер виробничої дільниці</t>
  </si>
  <si>
    <t>начальник котельні</t>
  </si>
  <si>
    <t>начальник цеху</t>
  </si>
  <si>
    <t>начальник виробництва</t>
  </si>
  <si>
    <t>завідувач виробництва</t>
  </si>
  <si>
    <t>інженер з лісокористування</t>
  </si>
  <si>
    <t>викладач вищого навчального закладу</t>
  </si>
  <si>
    <t>інженер з ремонту</t>
  </si>
  <si>
    <t>технік з налагоджування та випробувань</t>
  </si>
  <si>
    <t>технік-лаборант (хімічне виробництво)</t>
  </si>
  <si>
    <t>Технік-технолог (текстильна та легка промисловість)</t>
  </si>
  <si>
    <t>інкасатор</t>
  </si>
  <si>
    <t>приймальник замовлень</t>
  </si>
  <si>
    <t>продавець непродовольчих товарів</t>
  </si>
  <si>
    <t>шеф-кухар</t>
  </si>
  <si>
    <t>овочівник</t>
  </si>
  <si>
    <t>Оператор свинарських комплексів і механізованих ферм</t>
  </si>
  <si>
    <t>свинар</t>
  </si>
  <si>
    <t>Машиніст тепловоза</t>
  </si>
  <si>
    <t>вибивальник відливок</t>
  </si>
  <si>
    <t>опалювач</t>
  </si>
  <si>
    <t>мийник посуду</t>
  </si>
  <si>
    <t>приймальник-відправник</t>
  </si>
  <si>
    <t>прибиральник виробничих приміщень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</si>
  <si>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</si>
  <si>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</si>
  <si>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</si>
  <si>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продавець продовольчих товарів</t>
  </si>
  <si>
    <t xml:space="preserve"> сестра медична</t>
  </si>
  <si>
    <t xml:space="preserve"> охоронник</t>
  </si>
  <si>
    <t xml:space="preserve"> продавець непродовольчих товарів</t>
  </si>
  <si>
    <t xml:space="preserve"> кухар</t>
  </si>
  <si>
    <t xml:space="preserve"> прибиральник службових приміщень</t>
  </si>
  <si>
    <t xml:space="preserve"> вантажник</t>
  </si>
  <si>
    <t xml:space="preserve"> слюсар-ремонтник</t>
  </si>
  <si>
    <t xml:space="preserve"> сторож</t>
  </si>
  <si>
    <t xml:space="preserve"> Продавець-консультант</t>
  </si>
  <si>
    <t xml:space="preserve"> укладальник-пакувальник</t>
  </si>
  <si>
    <t xml:space="preserve"> комірник</t>
  </si>
  <si>
    <t xml:space="preserve"> Молодша медична сестра (санітарка, санітарка-прибиральниця, санітарка-буфетниця та ін.)</t>
  </si>
  <si>
    <t xml:space="preserve"> експедитор</t>
  </si>
  <si>
    <t xml:space="preserve"> швачка</t>
  </si>
  <si>
    <t xml:space="preserve"> менеджер (управитель) із збуту</t>
  </si>
  <si>
    <t xml:space="preserve"> електромонтер з ремонту та обслуговування електроустаткування</t>
  </si>
  <si>
    <t xml:space="preserve"> вихователь</t>
  </si>
  <si>
    <t xml:space="preserve"> двірник</t>
  </si>
  <si>
    <t xml:space="preserve"> токар</t>
  </si>
  <si>
    <t xml:space="preserve"> спеціаліст державної служби</t>
  </si>
  <si>
    <t xml:space="preserve"> Вчитель загальноосвітнього навчального закладу</t>
  </si>
  <si>
    <t xml:space="preserve"> робітник з благоустрою</t>
  </si>
  <si>
    <t xml:space="preserve"> тракторист</t>
  </si>
  <si>
    <t xml:space="preserve"> представник торговельний</t>
  </si>
  <si>
    <t xml:space="preserve"> Електрогазозварник</t>
  </si>
  <si>
    <t xml:space="preserve"> прибиральник виробничих приміщень</t>
  </si>
  <si>
    <t xml:space="preserve"> економіст</t>
  </si>
  <si>
    <t xml:space="preserve"> карамельник</t>
  </si>
  <si>
    <t xml:space="preserve"> інженер з охорони праці</t>
  </si>
  <si>
    <t xml:space="preserve"> Мерчендайзер</t>
  </si>
  <si>
    <t xml:space="preserve"> касир торговельного залу</t>
  </si>
  <si>
    <t xml:space="preserve"> адміністратор</t>
  </si>
  <si>
    <t xml:space="preserve"> прибиральник територій</t>
  </si>
  <si>
    <t xml:space="preserve"> головний бухгалтер</t>
  </si>
  <si>
    <t xml:space="preserve"> слюсар з ремонту рухомого складу</t>
  </si>
  <si>
    <t xml:space="preserve"> оператор котельні</t>
  </si>
  <si>
    <t xml:space="preserve"> директор (начальник, інший керівник) підприємства</t>
  </si>
  <si>
    <t xml:space="preserve"> бібліотекар</t>
  </si>
  <si>
    <t xml:space="preserve"> помічник вихователя</t>
  </si>
  <si>
    <t xml:space="preserve"> соціальний робітник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</si>
  <si>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</si>
  <si>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</si>
  <si>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Електрозварник ручного зварювання</t>
  </si>
  <si>
    <t xml:space="preserve"> складальник верху взуття</t>
  </si>
  <si>
    <t xml:space="preserve"> Тракторист-машиніст сільськогосподарського (лісогосподарського) виробництва</t>
  </si>
  <si>
    <t xml:space="preserve"> лікар ветеринарної медицини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</si>
  <si>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01.02.2018 року</t>
  </si>
  <si>
    <t>у січні 2018 року.</t>
  </si>
  <si>
    <t>Станом на 01.02.2018 року</t>
  </si>
  <si>
    <t>за  січень  2018 року.</t>
  </si>
  <si>
    <t xml:space="preserve"> заступник директора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</si>
  <si>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</si>
  <si>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майстер</t>
  </si>
  <si>
    <t xml:space="preserve"> керівник гуртка</t>
  </si>
  <si>
    <t xml:space="preserve"> Менеджер (управитель)</t>
  </si>
  <si>
    <t xml:space="preserve"> Менеджер (управитель) в оптовій торговлі</t>
  </si>
  <si>
    <t xml:space="preserve"> головний інженер</t>
  </si>
  <si>
    <t xml:space="preserve"> Керівник структурного підрозділу - головний спеціаліст</t>
  </si>
  <si>
    <t xml:space="preserve"> інженер-програміст</t>
  </si>
  <si>
    <t xml:space="preserve"> інженер</t>
  </si>
  <si>
    <t xml:space="preserve"> лікар загальної практики-сімейний лікар</t>
  </si>
  <si>
    <t xml:space="preserve"> викладач вищого навчального закладу</t>
  </si>
  <si>
    <t xml:space="preserve"> юрисконсульт</t>
  </si>
  <si>
    <t xml:space="preserve"> спеціаліст-юрисконсульт</t>
  </si>
  <si>
    <t xml:space="preserve"> Юрист</t>
  </si>
  <si>
    <t xml:space="preserve"> керівник художній</t>
  </si>
  <si>
    <t xml:space="preserve"> Вчитель-логопед</t>
  </si>
  <si>
    <t xml:space="preserve"> спеціаліст-бухгалтер</t>
  </si>
  <si>
    <t xml:space="preserve"> Соціальний працівник</t>
  </si>
  <si>
    <t xml:space="preserve"> Інженер-будівельник</t>
  </si>
  <si>
    <t xml:space="preserve"> фармацевт</t>
  </si>
  <si>
    <t xml:space="preserve"> Лаборант (освіта)</t>
  </si>
  <si>
    <t xml:space="preserve"> інспектор з кадрів</t>
  </si>
  <si>
    <t xml:space="preserve"> механік</t>
  </si>
  <si>
    <t xml:space="preserve"> фахівець</t>
  </si>
  <si>
    <t xml:space="preserve"> електрик дільниці</t>
  </si>
  <si>
    <t xml:space="preserve"> агент торговельний</t>
  </si>
  <si>
    <t xml:space="preserve"> вчитель з початкової освіти (з дипломом молодшого спеціаліста)</t>
  </si>
  <si>
    <t xml:space="preserve"> Обліковець</t>
  </si>
  <si>
    <t xml:space="preserve"> оператор комп'ютерного набору</t>
  </si>
  <si>
    <t xml:space="preserve"> офіціант</t>
  </si>
  <si>
    <t xml:space="preserve"> бармен</t>
  </si>
  <si>
    <t xml:space="preserve"> комплектувальник товарів</t>
  </si>
  <si>
    <t xml:space="preserve"> лісоруб</t>
  </si>
  <si>
    <t xml:space="preserve"> тваринник</t>
  </si>
  <si>
    <t xml:space="preserve"> птахівник</t>
  </si>
  <si>
    <t xml:space="preserve"> свинар</t>
  </si>
  <si>
    <t xml:space="preserve"> Санітар (ветеринарна медицина)</t>
  </si>
  <si>
    <t xml:space="preserve"> дояр</t>
  </si>
  <si>
    <t xml:space="preserve"> слюсар-сантехнік</t>
  </si>
  <si>
    <t xml:space="preserve"> Слюсар з ремонту колісних транспортних засобів</t>
  </si>
  <si>
    <t xml:space="preserve"> сортувальник виробів, сировини та матеріалів</t>
  </si>
  <si>
    <t xml:space="preserve"> слюсар-електрик з ремонту електроустаткування</t>
  </si>
  <si>
    <t xml:space="preserve"> столяр</t>
  </si>
  <si>
    <t xml:space="preserve"> муляр</t>
  </si>
  <si>
    <t xml:space="preserve"> закрійник</t>
  </si>
  <si>
    <t xml:space="preserve"> бетоняр</t>
  </si>
  <si>
    <t xml:space="preserve"> електрозварник на автоматичних та напівавтоматичних машинах</t>
  </si>
  <si>
    <t xml:space="preserve"> оператор заправних станцій</t>
  </si>
  <si>
    <t xml:space="preserve">станом на 1 лютого </t>
  </si>
  <si>
    <r>
      <t xml:space="preserve">Кількість вакансій на кінець періоду, </t>
    </r>
    <r>
      <rPr>
        <i/>
        <sz val="11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</si>
  <si>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1"/>
        <rFont val="Times New Roman"/>
        <family val="1"/>
        <charset val="204"/>
      </rPr>
      <t>грн.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</si>
</sst>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;[Red]#,##0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5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 Cyr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i/>
      <sz val="11"/>
      <name val="Times New Roman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1" fillId="0" borderId="0"/>
    <xf numFmtId="0" fontId="6" fillId="0" borderId="0"/>
  </cellStyleXfs>
  <cellXfs count="198">
    <xf numFmtId="0" fontId="0" fillId="0" borderId="0" xfId="0"/>
    <xf numFmtId="1" fontId="7" fillId="0" borderId="5" xfId="2" applyNumberFormat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wrapText="1"/>
    </xf>
    <xf numFmtId="0" fontId="13" fillId="0" borderId="0" xfId="1" applyFont="1" applyFill="1"/>
    <xf numFmtId="3" fontId="9" fillId="2" borderId="5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 wrapText="1"/>
    </xf>
    <xf numFmtId="3" fontId="12" fillId="0" borderId="5" xfId="2" applyNumberFormat="1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 wrapText="1"/>
    </xf>
    <xf numFmtId="1" fontId="7" fillId="0" borderId="5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 wrapText="1"/>
    </xf>
    <xf numFmtId="3" fontId="12" fillId="0" borderId="8" xfId="2" applyNumberFormat="1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vertical="center" wrapText="1"/>
    </xf>
    <xf numFmtId="1" fontId="7" fillId="0" borderId="8" xfId="1" applyNumberFormat="1" applyFont="1" applyFill="1" applyBorder="1" applyAlignment="1">
      <alignment vertical="center"/>
    </xf>
    <xf numFmtId="164" fontId="8" fillId="0" borderId="9" xfId="1" applyNumberFormat="1" applyFont="1" applyFill="1" applyBorder="1" applyAlignment="1">
      <alignment vertical="center" wrapText="1"/>
    </xf>
    <xf numFmtId="0" fontId="17" fillId="0" borderId="0" xfId="1" applyFont="1" applyFill="1" applyAlignment="1">
      <alignment horizontal="center"/>
    </xf>
    <xf numFmtId="1" fontId="19" fillId="0" borderId="5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4" fontId="14" fillId="0" borderId="5" xfId="2" applyNumberFormat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2" fillId="0" borderId="4" xfId="3" applyFont="1" applyBorder="1" applyAlignment="1">
      <alignment vertical="center" wrapText="1"/>
    </xf>
    <xf numFmtId="0" fontId="22" fillId="0" borderId="7" xfId="3" applyFont="1" applyBorder="1" applyAlignment="1">
      <alignment vertical="center" wrapText="1"/>
    </xf>
    <xf numFmtId="3" fontId="20" fillId="0" borderId="5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Fill="1" applyBorder="1" applyAlignment="1">
      <alignment horizontal="right" vertical="center"/>
    </xf>
    <xf numFmtId="3" fontId="14" fillId="0" borderId="5" xfId="1" applyNumberFormat="1" applyFont="1" applyFill="1" applyBorder="1" applyAlignment="1">
      <alignment horizontal="right" vertical="center" wrapText="1"/>
    </xf>
    <xf numFmtId="3" fontId="19" fillId="0" borderId="5" xfId="1" applyNumberFormat="1" applyFont="1" applyFill="1" applyBorder="1" applyAlignment="1">
      <alignment horizontal="right" vertical="center"/>
    </xf>
    <xf numFmtId="3" fontId="14" fillId="0" borderId="8" xfId="1" applyNumberFormat="1" applyFont="1" applyFill="1" applyBorder="1" applyAlignment="1">
      <alignment horizontal="right" vertical="center" wrapText="1"/>
    </xf>
    <xf numFmtId="3" fontId="19" fillId="0" borderId="8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/>
    </xf>
    <xf numFmtId="0" fontId="24" fillId="0" borderId="0" xfId="4" applyFont="1" applyAlignment="1">
      <alignment horizontal="center" vertical="center" wrapText="1"/>
    </xf>
    <xf numFmtId="2" fontId="21" fillId="0" borderId="0" xfId="4" applyNumberFormat="1" applyFont="1" applyAlignment="1">
      <alignment wrapText="1"/>
    </xf>
    <xf numFmtId="0" fontId="21" fillId="0" borderId="0" xfId="4" applyFont="1"/>
    <xf numFmtId="2" fontId="21" fillId="0" borderId="5" xfId="4" applyNumberFormat="1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2" fontId="25" fillId="0" borderId="5" xfId="4" applyNumberFormat="1" applyFont="1" applyBorder="1" applyAlignment="1">
      <alignment horizontal="left" vertical="center" wrapText="1"/>
    </xf>
    <xf numFmtId="2" fontId="25" fillId="2" borderId="5" xfId="4" applyNumberFormat="1" applyFont="1" applyFill="1" applyBorder="1" applyAlignment="1">
      <alignment horizontal="left" vertical="center" wrapText="1"/>
    </xf>
    <xf numFmtId="3" fontId="25" fillId="0" borderId="5" xfId="4" applyNumberFormat="1" applyFont="1" applyBorder="1" applyAlignment="1">
      <alignment horizontal="right" vertical="center" wrapText="1"/>
    </xf>
    <xf numFmtId="3" fontId="21" fillId="0" borderId="0" xfId="4" applyNumberFormat="1" applyFont="1"/>
    <xf numFmtId="3" fontId="21" fillId="0" borderId="5" xfId="4" applyNumberFormat="1" applyFont="1" applyBorder="1" applyAlignment="1">
      <alignment horizontal="center" vertical="center" wrapText="1"/>
    </xf>
    <xf numFmtId="0" fontId="25" fillId="2" borderId="5" xfId="4" applyFont="1" applyFill="1" applyBorder="1" applyAlignment="1">
      <alignment horizontal="left" vertical="center" wrapText="1"/>
    </xf>
    <xf numFmtId="0" fontId="25" fillId="0" borderId="5" xfId="4" applyFont="1" applyBorder="1" applyAlignment="1">
      <alignment horizontal="left" vertical="center" wrapText="1"/>
    </xf>
    <xf numFmtId="0" fontId="25" fillId="0" borderId="5" xfId="4" applyFont="1" applyBorder="1" applyAlignment="1">
      <alignment vertical="center" wrapText="1"/>
    </xf>
    <xf numFmtId="0" fontId="25" fillId="0" borderId="5" xfId="4" applyFont="1" applyBorder="1" applyAlignment="1">
      <alignment horizontal="left" wrapText="1"/>
    </xf>
    <xf numFmtId="0" fontId="25" fillId="0" borderId="0" xfId="4" applyFont="1"/>
    <xf numFmtId="3" fontId="25" fillId="0" borderId="0" xfId="4" applyNumberFormat="1" applyFont="1"/>
    <xf numFmtId="0" fontId="21" fillId="0" borderId="5" xfId="0" applyFont="1" applyBorder="1" applyAlignment="1">
      <alignment horizontal="left" wrapText="1"/>
    </xf>
    <xf numFmtId="0" fontId="25" fillId="0" borderId="5" xfId="4" applyFont="1" applyBorder="1" applyAlignment="1">
      <alignment horizontal="right" vertical="center" wrapText="1"/>
    </xf>
    <xf numFmtId="0" fontId="21" fillId="0" borderId="5" xfId="0" applyFont="1" applyBorder="1" applyAlignment="1">
      <alignment wrapText="1"/>
    </xf>
    <xf numFmtId="0" fontId="21" fillId="0" borderId="5" xfId="0" applyNumberFormat="1" applyFont="1" applyBorder="1" applyAlignment="1">
      <alignment wrapText="1"/>
    </xf>
    <xf numFmtId="3" fontId="25" fillId="0" borderId="5" xfId="4" applyNumberFormat="1" applyFont="1" applyBorder="1" applyAlignment="1">
      <alignment vertical="center" wrapText="1"/>
    </xf>
    <xf numFmtId="0" fontId="25" fillId="0" borderId="5" xfId="4" applyNumberFormat="1" applyFont="1" applyBorder="1" applyAlignment="1">
      <alignment vertical="center" wrapText="1"/>
    </xf>
    <xf numFmtId="0" fontId="25" fillId="2" borderId="5" xfId="4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3" fillId="0" borderId="0" xfId="0" applyFont="1"/>
    <xf numFmtId="3" fontId="8" fillId="0" borderId="5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right" vertical="center"/>
    </xf>
    <xf numFmtId="3" fontId="30" fillId="2" borderId="5" xfId="1" applyNumberFormat="1" applyFont="1" applyFill="1" applyBorder="1" applyAlignment="1">
      <alignment horizontal="right" vertical="center"/>
    </xf>
    <xf numFmtId="3" fontId="34" fillId="2" borderId="5" xfId="1" applyNumberFormat="1" applyFont="1" applyFill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/>
    </xf>
    <xf numFmtId="3" fontId="20" fillId="0" borderId="5" xfId="1" applyNumberFormat="1" applyFont="1" applyFill="1" applyBorder="1" applyAlignment="1">
      <alignment horizontal="center" vertical="center"/>
    </xf>
    <xf numFmtId="3" fontId="20" fillId="0" borderId="6" xfId="1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/>
    <xf numFmtId="14" fontId="11" fillId="0" borderId="5" xfId="2" applyNumberFormat="1" applyFont="1" applyBorder="1" applyAlignment="1">
      <alignment horizontal="center" vertical="center" wrapText="1"/>
    </xf>
    <xf numFmtId="14" fontId="8" fillId="0" borderId="5" xfId="2" applyNumberFormat="1" applyFont="1" applyBorder="1" applyAlignment="1">
      <alignment horizontal="center" vertical="center" wrapText="1"/>
    </xf>
    <xf numFmtId="1" fontId="11" fillId="0" borderId="5" xfId="2" applyNumberFormat="1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36" fillId="0" borderId="4" xfId="3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3" fontId="25" fillId="0" borderId="5" xfId="2" applyNumberFormat="1" applyFont="1" applyBorder="1" applyAlignment="1" applyProtection="1">
      <alignment horizontal="center" vertical="center"/>
      <protection locked="0"/>
    </xf>
    <xf numFmtId="0" fontId="36" fillId="0" borderId="7" xfId="3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3" fontId="25" fillId="0" borderId="8" xfId="2" applyNumberFormat="1" applyFont="1" applyBorder="1" applyAlignment="1" applyProtection="1">
      <alignment horizontal="center" vertical="center"/>
      <protection locked="0"/>
    </xf>
    <xf numFmtId="164" fontId="8" fillId="0" borderId="9" xfId="1" applyNumberFormat="1" applyFont="1" applyFill="1" applyBorder="1" applyAlignment="1">
      <alignment horizontal="center" vertical="center"/>
    </xf>
    <xf numFmtId="0" fontId="37" fillId="0" borderId="0" xfId="1" applyFont="1" applyFill="1"/>
    <xf numFmtId="1" fontId="8" fillId="0" borderId="5" xfId="2" applyNumberFormat="1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165" fontId="8" fillId="0" borderId="6" xfId="2" applyNumberFormat="1" applyFont="1" applyBorder="1" applyAlignment="1">
      <alignment horizontal="center" vertical="center" wrapText="1"/>
    </xf>
    <xf numFmtId="3" fontId="8" fillId="0" borderId="20" xfId="1" applyNumberFormat="1" applyFont="1" applyFill="1" applyBorder="1" applyAlignment="1">
      <alignment horizontal="center" vertical="center"/>
    </xf>
    <xf numFmtId="3" fontId="8" fillId="2" borderId="20" xfId="1" applyNumberFormat="1" applyFont="1" applyFill="1" applyBorder="1" applyAlignment="1">
      <alignment horizontal="center" vertical="center"/>
    </xf>
    <xf numFmtId="0" fontId="39" fillId="0" borderId="21" xfId="1" applyFont="1" applyFill="1" applyBorder="1" applyAlignment="1">
      <alignment horizontal="center" vertical="center" wrapText="1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 wrapText="1"/>
    </xf>
    <xf numFmtId="164" fontId="8" fillId="0" borderId="20" xfId="2" applyNumberFormat="1" applyFont="1" applyBorder="1" applyAlignment="1">
      <alignment horizontal="center" vertical="center" wrapText="1"/>
    </xf>
    <xf numFmtId="165" fontId="8" fillId="0" borderId="23" xfId="2" applyNumberFormat="1" applyFont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left" vertical="center" wrapText="1"/>
    </xf>
    <xf numFmtId="166" fontId="25" fillId="0" borderId="25" xfId="2" applyNumberFormat="1" applyFont="1" applyBorder="1" applyAlignment="1">
      <alignment horizontal="center" vertical="center"/>
    </xf>
    <xf numFmtId="3" fontId="7" fillId="0" borderId="11" xfId="1" applyNumberFormat="1" applyFont="1" applyFill="1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 wrapText="1"/>
    </xf>
    <xf numFmtId="166" fontId="25" fillId="0" borderId="26" xfId="2" applyNumberFormat="1" applyFont="1" applyBorder="1" applyAlignment="1">
      <alignment horizontal="center" vertical="center"/>
    </xf>
    <xf numFmtId="3" fontId="7" fillId="0" borderId="27" xfId="1" applyNumberFormat="1" applyFont="1" applyFill="1" applyBorder="1" applyAlignment="1">
      <alignment horizontal="center" vertical="center"/>
    </xf>
    <xf numFmtId="165" fontId="8" fillId="0" borderId="28" xfId="2" applyNumberFormat="1" applyFont="1" applyBorder="1" applyAlignment="1">
      <alignment horizontal="center" vertical="center" wrapText="1"/>
    </xf>
    <xf numFmtId="166" fontId="25" fillId="0" borderId="5" xfId="2" applyNumberFormat="1" applyFont="1" applyBorder="1" applyAlignment="1">
      <alignment horizontal="center" vertical="center"/>
    </xf>
    <xf numFmtId="166" fontId="25" fillId="0" borderId="8" xfId="2" applyNumberFormat="1" applyFont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164" fontId="8" fillId="0" borderId="8" xfId="2" applyNumberFormat="1" applyFont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/>
    </xf>
    <xf numFmtId="165" fontId="8" fillId="0" borderId="9" xfId="2" applyNumberFormat="1" applyFont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3" fontId="19" fillId="0" borderId="0" xfId="1" applyNumberFormat="1" applyFont="1" applyFill="1"/>
    <xf numFmtId="0" fontId="19" fillId="0" borderId="0" xfId="1" applyFont="1" applyFill="1"/>
    <xf numFmtId="3" fontId="25" fillId="0" borderId="0" xfId="4" applyNumberFormat="1" applyFont="1" applyAlignment="1">
      <alignment horizontal="center"/>
    </xf>
    <xf numFmtId="0" fontId="21" fillId="0" borderId="1" xfId="4" applyFont="1" applyBorder="1" applyAlignment="1">
      <alignment horizontal="center" vertical="center"/>
    </xf>
    <xf numFmtId="2" fontId="35" fillId="0" borderId="2" xfId="4" applyNumberFormat="1" applyFont="1" applyBorder="1" applyAlignment="1">
      <alignment horizontal="center" vertical="center" wrapText="1"/>
    </xf>
    <xf numFmtId="3" fontId="35" fillId="0" borderId="3" xfId="4" applyNumberFormat="1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/>
    </xf>
    <xf numFmtId="0" fontId="21" fillId="0" borderId="7" xfId="4" applyFont="1" applyBorder="1" applyAlignment="1">
      <alignment horizontal="center"/>
    </xf>
    <xf numFmtId="0" fontId="25" fillId="0" borderId="5" xfId="0" applyFont="1" applyBorder="1" applyAlignment="1">
      <alignment horizontal="left" wrapText="1"/>
    </xf>
    <xf numFmtId="0" fontId="25" fillId="0" borderId="5" xfId="0" applyFont="1" applyBorder="1" applyAlignment="1">
      <alignment horizontal="right" wrapText="1"/>
    </xf>
    <xf numFmtId="0" fontId="21" fillId="0" borderId="20" xfId="4" applyFont="1" applyBorder="1" applyAlignment="1">
      <alignment horizontal="center" vertical="center" wrapText="1"/>
    </xf>
    <xf numFmtId="3" fontId="42" fillId="0" borderId="20" xfId="4" applyNumberFormat="1" applyFont="1" applyBorder="1" applyAlignment="1">
      <alignment horizontal="center" vertical="center" wrapText="1"/>
    </xf>
    <xf numFmtId="0" fontId="29" fillId="3" borderId="30" xfId="4" applyFont="1" applyFill="1" applyBorder="1" applyAlignment="1">
      <alignment vertical="center" wrapText="1"/>
    </xf>
    <xf numFmtId="3" fontId="29" fillId="3" borderId="30" xfId="4" applyNumberFormat="1" applyFont="1" applyFill="1" applyBorder="1" applyAlignment="1">
      <alignment horizontal="center" vertical="center" wrapText="1"/>
    </xf>
    <xf numFmtId="0" fontId="29" fillId="3" borderId="25" xfId="4" applyFont="1" applyFill="1" applyBorder="1" applyAlignment="1">
      <alignment vertical="center" wrapText="1"/>
    </xf>
    <xf numFmtId="3" fontId="29" fillId="3" borderId="25" xfId="4" applyNumberFormat="1" applyFont="1" applyFill="1" applyBorder="1" applyAlignment="1">
      <alignment horizontal="center" vertical="center" wrapText="1"/>
    </xf>
    <xf numFmtId="3" fontId="42" fillId="0" borderId="0" xfId="4" applyNumberFormat="1" applyFont="1"/>
    <xf numFmtId="0" fontId="41" fillId="3" borderId="25" xfId="4" applyFont="1" applyFill="1" applyBorder="1" applyAlignment="1">
      <alignment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23" fillId="0" borderId="10" xfId="0" applyFont="1" applyBorder="1" applyAlignment="1"/>
    <xf numFmtId="0" fontId="24" fillId="0" borderId="0" xfId="4" applyFont="1" applyAlignment="1">
      <alignment horizontal="center" vertical="center" wrapText="1"/>
    </xf>
    <xf numFmtId="2" fontId="25" fillId="0" borderId="5" xfId="4" applyNumberFormat="1" applyFont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 wrapText="1"/>
    </xf>
    <xf numFmtId="0" fontId="25" fillId="0" borderId="5" xfId="4" applyNumberFormat="1" applyFont="1" applyBorder="1" applyAlignment="1">
      <alignment horizontal="center" vertical="center" wrapText="1"/>
    </xf>
    <xf numFmtId="2" fontId="27" fillId="0" borderId="11" xfId="4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9" fillId="0" borderId="5" xfId="4" applyFont="1" applyBorder="1" applyAlignment="1">
      <alignment horizontal="center" vertical="center" wrapText="1"/>
    </xf>
    <xf numFmtId="2" fontId="27" fillId="0" borderId="11" xfId="4" applyNumberFormat="1" applyFont="1" applyBorder="1" applyAlignment="1">
      <alignment horizontal="center"/>
    </xf>
    <xf numFmtId="0" fontId="24" fillId="0" borderId="0" xfId="4" applyFont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8" fillId="0" borderId="0" xfId="4" applyFont="1" applyAlignment="1">
      <alignment horizontal="center" vertical="center" wrapText="1"/>
    </xf>
    <xf numFmtId="0" fontId="40" fillId="0" borderId="0" xfId="4" applyFont="1" applyAlignment="1">
      <alignment horizontal="center" vertical="center" wrapText="1"/>
    </xf>
    <xf numFmtId="0" fontId="29" fillId="0" borderId="0" xfId="4" applyFont="1" applyAlignment="1">
      <alignment horizontal="center" vertical="center" wrapText="1"/>
    </xf>
    <xf numFmtId="0" fontId="41" fillId="0" borderId="0" xfId="4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8" fillId="0" borderId="0" xfId="1" applyFont="1" applyFill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2" fillId="0" borderId="0" xfId="1" applyFont="1" applyFill="1" applyAlignment="1">
      <alignment horizontal="center"/>
    </xf>
    <xf numFmtId="2" fontId="19" fillId="0" borderId="2" xfId="1" applyNumberFormat="1" applyFont="1" applyFill="1" applyBorder="1" applyAlignment="1">
      <alignment horizontal="center" vertical="center" wrapText="1"/>
    </xf>
    <xf numFmtId="2" fontId="19" fillId="0" borderId="5" xfId="1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14" fontId="11" fillId="0" borderId="3" xfId="2" applyNumberFormat="1" applyFont="1" applyBorder="1" applyAlignment="1">
      <alignment horizontal="center" vertical="center" wrapText="1"/>
    </xf>
    <xf numFmtId="14" fontId="11" fillId="0" borderId="6" xfId="2" applyNumberFormat="1" applyFont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1" fontId="25" fillId="0" borderId="5" xfId="0" applyNumberFormat="1" applyFont="1" applyBorder="1" applyAlignment="1">
      <alignment horizontal="right" wrapText="1"/>
    </xf>
    <xf numFmtId="0" fontId="25" fillId="0" borderId="25" xfId="0" applyFont="1" applyBorder="1" applyAlignment="1">
      <alignment horizontal="left" wrapText="1"/>
    </xf>
    <xf numFmtId="0" fontId="25" fillId="0" borderId="25" xfId="0" applyFont="1" applyBorder="1" applyAlignment="1">
      <alignment horizontal="right" wrapText="1"/>
    </xf>
    <xf numFmtId="1" fontId="21" fillId="0" borderId="5" xfId="0" applyNumberFormat="1" applyFont="1" applyBorder="1" applyAlignment="1">
      <alignment horizontal="right" wrapText="1"/>
    </xf>
    <xf numFmtId="1" fontId="25" fillId="0" borderId="5" xfId="4" applyNumberFormat="1" applyFont="1" applyBorder="1" applyAlignment="1">
      <alignment horizontal="right" vertical="center" wrapText="1"/>
    </xf>
    <xf numFmtId="1" fontId="21" fillId="0" borderId="5" xfId="0" applyNumberFormat="1" applyFont="1" applyBorder="1" applyAlignment="1">
      <alignment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35" fillId="0" borderId="5" xfId="4" applyFont="1" applyBorder="1" applyAlignment="1">
      <alignment horizontal="center" vertical="center" wrapText="1"/>
    </xf>
    <xf numFmtId="3" fontId="35" fillId="0" borderId="5" xfId="4" applyNumberFormat="1" applyFont="1" applyBorder="1" applyAlignment="1">
      <alignment horizontal="center" vertical="center" wrapText="1"/>
    </xf>
  </cellXfs>
  <cellStyles count="5">
    <cellStyle name="Звичайний 2 3" xfId="2"/>
    <cellStyle name="Обычный" xfId="0" builtinId="0"/>
    <cellStyle name="Обычный 2" xfId="4"/>
    <cellStyle name="Обычный_09_Професійний склад" xfId="3"/>
    <cellStyle name="Обычный_Форма7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workbookViewId="0">
      <selection activeCell="E4" sqref="E4:G4"/>
    </sheetView>
  </sheetViews>
  <sheetFormatPr defaultRowHeight="15"/>
  <cols>
    <col min="1" max="1" width="37.140625" style="8" customWidth="1"/>
    <col min="2" max="2" width="10.7109375" style="8" customWidth="1"/>
    <col min="3" max="3" width="10.42578125" style="8" customWidth="1"/>
    <col min="4" max="4" width="13.7109375" style="8" customWidth="1"/>
    <col min="5" max="5" width="8.7109375" style="8" customWidth="1"/>
    <col min="6" max="6" width="7.7109375" style="8" customWidth="1"/>
    <col min="7" max="7" width="12.42578125" style="8" customWidth="1"/>
  </cols>
  <sheetData>
    <row r="1" spans="1:7" ht="20.25">
      <c r="A1" s="142" t="s">
        <v>0</v>
      </c>
      <c r="B1" s="142"/>
      <c r="C1" s="142"/>
      <c r="D1" s="142"/>
      <c r="E1" s="142"/>
      <c r="F1" s="142"/>
      <c r="G1" s="142"/>
    </row>
    <row r="2" spans="1:7" ht="20.25">
      <c r="A2" s="143" t="s">
        <v>1</v>
      </c>
      <c r="B2" s="143"/>
      <c r="C2" s="143"/>
      <c r="D2" s="143"/>
      <c r="E2" s="143"/>
      <c r="F2" s="143"/>
      <c r="G2" s="143"/>
    </row>
    <row r="3" spans="1:7" ht="21" thickBot="1">
      <c r="A3" s="148" t="s">
        <v>24</v>
      </c>
      <c r="B3" s="148"/>
      <c r="C3" s="148"/>
      <c r="D3" s="148"/>
      <c r="E3" s="148"/>
      <c r="F3" s="148"/>
      <c r="G3" s="148"/>
    </row>
    <row r="4" spans="1:7" ht="18.75">
      <c r="A4" s="144"/>
      <c r="B4" s="146" t="s">
        <v>119</v>
      </c>
      <c r="C4" s="146"/>
      <c r="D4" s="146"/>
      <c r="E4" s="194" t="s">
        <v>287</v>
      </c>
      <c r="F4" s="194"/>
      <c r="G4" s="195"/>
    </row>
    <row r="5" spans="1:7" ht="63">
      <c r="A5" s="145"/>
      <c r="B5" s="1" t="s">
        <v>2</v>
      </c>
      <c r="C5" s="1" t="s">
        <v>25</v>
      </c>
      <c r="D5" s="2" t="s">
        <v>3</v>
      </c>
      <c r="E5" s="1" t="s">
        <v>2</v>
      </c>
      <c r="F5" s="1" t="s">
        <v>25</v>
      </c>
      <c r="G5" s="3" t="s">
        <v>3</v>
      </c>
    </row>
    <row r="6" spans="1:7" ht="15.75">
      <c r="A6" s="4" t="s">
        <v>4</v>
      </c>
      <c r="B6" s="9">
        <f>SUM(B7:B25)</f>
        <v>3137</v>
      </c>
      <c r="C6" s="9">
        <f>SUM(C7:C25)</f>
        <v>2455</v>
      </c>
      <c r="D6" s="10">
        <f>ROUND(C6/B6*100,1)</f>
        <v>78.3</v>
      </c>
      <c r="E6" s="11">
        <f>SUM(E7:E25)</f>
        <v>835</v>
      </c>
      <c r="F6" s="11">
        <f>SUM(F7:F25)</f>
        <v>609</v>
      </c>
      <c r="G6" s="12">
        <f>ROUND(F6/E6*100,1)</f>
        <v>72.900000000000006</v>
      </c>
    </row>
    <row r="7" spans="1:7" ht="47.25">
      <c r="A7" s="5" t="s">
        <v>5</v>
      </c>
      <c r="B7" s="13">
        <v>505</v>
      </c>
      <c r="C7" s="14">
        <v>352</v>
      </c>
      <c r="D7" s="15">
        <f t="shared" ref="D7:D25" si="0">ROUND(C7/B7*100,1)</f>
        <v>69.7</v>
      </c>
      <c r="E7" s="13">
        <v>105</v>
      </c>
      <c r="F7" s="16">
        <v>63</v>
      </c>
      <c r="G7" s="17">
        <f t="shared" ref="G7:G25" si="1">ROUND(F7/E7*100,1)</f>
        <v>60</v>
      </c>
    </row>
    <row r="8" spans="1:7" ht="31.5">
      <c r="A8" s="5" t="s">
        <v>6</v>
      </c>
      <c r="B8" s="13">
        <v>16</v>
      </c>
      <c r="C8" s="14">
        <v>12</v>
      </c>
      <c r="D8" s="15">
        <f t="shared" si="0"/>
        <v>75</v>
      </c>
      <c r="E8" s="13">
        <v>4</v>
      </c>
      <c r="F8" s="16">
        <v>1</v>
      </c>
      <c r="G8" s="17">
        <f t="shared" si="1"/>
        <v>25</v>
      </c>
    </row>
    <row r="9" spans="1:7" ht="15.75">
      <c r="A9" s="5" t="s">
        <v>7</v>
      </c>
      <c r="B9" s="13">
        <v>648</v>
      </c>
      <c r="C9" s="14">
        <v>544</v>
      </c>
      <c r="D9" s="15">
        <f t="shared" si="0"/>
        <v>84</v>
      </c>
      <c r="E9" s="13">
        <v>268</v>
      </c>
      <c r="F9" s="16">
        <v>201</v>
      </c>
      <c r="G9" s="17">
        <f t="shared" si="1"/>
        <v>75</v>
      </c>
    </row>
    <row r="10" spans="1:7" ht="31.5">
      <c r="A10" s="5" t="s">
        <v>8</v>
      </c>
      <c r="B10" s="13">
        <v>40</v>
      </c>
      <c r="C10" s="14">
        <v>42</v>
      </c>
      <c r="D10" s="15">
        <f t="shared" si="0"/>
        <v>105</v>
      </c>
      <c r="E10" s="13">
        <v>10</v>
      </c>
      <c r="F10" s="16">
        <v>7</v>
      </c>
      <c r="G10" s="17">
        <f t="shared" si="1"/>
        <v>70</v>
      </c>
    </row>
    <row r="11" spans="1:7" ht="31.5">
      <c r="A11" s="5" t="s">
        <v>9</v>
      </c>
      <c r="B11" s="13">
        <v>42</v>
      </c>
      <c r="C11" s="14">
        <v>53</v>
      </c>
      <c r="D11" s="15">
        <f t="shared" si="0"/>
        <v>126.2</v>
      </c>
      <c r="E11" s="13">
        <v>8</v>
      </c>
      <c r="F11" s="16">
        <v>20</v>
      </c>
      <c r="G11" s="17">
        <f t="shared" si="1"/>
        <v>250</v>
      </c>
    </row>
    <row r="12" spans="1:7" ht="15.75">
      <c r="A12" s="5" t="s">
        <v>10</v>
      </c>
      <c r="B12" s="13">
        <v>94</v>
      </c>
      <c r="C12" s="14">
        <v>82</v>
      </c>
      <c r="D12" s="15">
        <f t="shared" si="0"/>
        <v>87.2</v>
      </c>
      <c r="E12" s="13">
        <v>38</v>
      </c>
      <c r="F12" s="16">
        <v>11</v>
      </c>
      <c r="G12" s="17">
        <f t="shared" si="1"/>
        <v>28.9</v>
      </c>
    </row>
    <row r="13" spans="1:7" ht="47.25">
      <c r="A13" s="5" t="s">
        <v>11</v>
      </c>
      <c r="B13" s="13">
        <v>788</v>
      </c>
      <c r="C13" s="14">
        <v>456</v>
      </c>
      <c r="D13" s="15">
        <f t="shared" si="0"/>
        <v>57.9</v>
      </c>
      <c r="E13" s="13">
        <v>173</v>
      </c>
      <c r="F13" s="16">
        <v>108</v>
      </c>
      <c r="G13" s="17">
        <f t="shared" si="1"/>
        <v>62.4</v>
      </c>
    </row>
    <row r="14" spans="1:7" ht="31.5">
      <c r="A14" s="5" t="s">
        <v>12</v>
      </c>
      <c r="B14" s="13">
        <v>148</v>
      </c>
      <c r="C14" s="14">
        <v>118</v>
      </c>
      <c r="D14" s="15">
        <f t="shared" si="0"/>
        <v>79.7</v>
      </c>
      <c r="E14" s="13">
        <v>51</v>
      </c>
      <c r="F14" s="16">
        <v>34</v>
      </c>
      <c r="G14" s="17">
        <f t="shared" si="1"/>
        <v>66.7</v>
      </c>
    </row>
    <row r="15" spans="1:7" ht="31.5">
      <c r="A15" s="5" t="s">
        <v>13</v>
      </c>
      <c r="B15" s="13">
        <v>72</v>
      </c>
      <c r="C15" s="14">
        <v>36</v>
      </c>
      <c r="D15" s="15">
        <f t="shared" si="0"/>
        <v>50</v>
      </c>
      <c r="E15" s="13">
        <v>12</v>
      </c>
      <c r="F15" s="16">
        <v>9</v>
      </c>
      <c r="G15" s="17">
        <f t="shared" si="1"/>
        <v>75</v>
      </c>
    </row>
    <row r="16" spans="1:7" ht="15.75">
      <c r="A16" s="5" t="s">
        <v>14</v>
      </c>
      <c r="B16" s="13">
        <v>15</v>
      </c>
      <c r="C16" s="14">
        <v>11</v>
      </c>
      <c r="D16" s="15">
        <f t="shared" si="0"/>
        <v>73.3</v>
      </c>
      <c r="E16" s="13">
        <v>5</v>
      </c>
      <c r="F16" s="16">
        <v>2</v>
      </c>
      <c r="G16" s="17">
        <f t="shared" si="1"/>
        <v>40</v>
      </c>
    </row>
    <row r="17" spans="1:7" ht="15.75">
      <c r="A17" s="5" t="s">
        <v>15</v>
      </c>
      <c r="B17" s="13">
        <v>18</v>
      </c>
      <c r="C17" s="14">
        <v>13</v>
      </c>
      <c r="D17" s="15">
        <f t="shared" si="0"/>
        <v>72.2</v>
      </c>
      <c r="E17" s="13">
        <v>3</v>
      </c>
      <c r="F17" s="16">
        <v>6</v>
      </c>
      <c r="G17" s="17">
        <f t="shared" si="1"/>
        <v>200</v>
      </c>
    </row>
    <row r="18" spans="1:7" ht="15.75">
      <c r="A18" s="5" t="s">
        <v>16</v>
      </c>
      <c r="B18" s="13">
        <v>20</v>
      </c>
      <c r="C18" s="14">
        <v>29</v>
      </c>
      <c r="D18" s="15">
        <f t="shared" si="0"/>
        <v>145</v>
      </c>
      <c r="E18" s="13">
        <v>7</v>
      </c>
      <c r="F18" s="16">
        <v>0</v>
      </c>
      <c r="G18" s="17">
        <f t="shared" si="1"/>
        <v>0</v>
      </c>
    </row>
    <row r="19" spans="1:7" ht="31.5">
      <c r="A19" s="5" t="s">
        <v>17</v>
      </c>
      <c r="B19" s="13">
        <v>47</v>
      </c>
      <c r="C19" s="14">
        <v>39</v>
      </c>
      <c r="D19" s="15">
        <f t="shared" si="0"/>
        <v>83</v>
      </c>
      <c r="E19" s="13">
        <v>12</v>
      </c>
      <c r="F19" s="16">
        <v>12</v>
      </c>
      <c r="G19" s="17">
        <f t="shared" si="1"/>
        <v>100</v>
      </c>
    </row>
    <row r="20" spans="1:7" ht="31.5">
      <c r="A20" s="5" t="s">
        <v>18</v>
      </c>
      <c r="B20" s="13">
        <v>80</v>
      </c>
      <c r="C20" s="14">
        <v>53</v>
      </c>
      <c r="D20" s="15">
        <f t="shared" si="0"/>
        <v>66.3</v>
      </c>
      <c r="E20" s="13">
        <v>24</v>
      </c>
      <c r="F20" s="16">
        <v>8</v>
      </c>
      <c r="G20" s="17">
        <f t="shared" si="1"/>
        <v>33.299999999999997</v>
      </c>
    </row>
    <row r="21" spans="1:7" ht="31.5">
      <c r="A21" s="5" t="s">
        <v>19</v>
      </c>
      <c r="B21" s="13">
        <v>246</v>
      </c>
      <c r="C21" s="14">
        <v>241</v>
      </c>
      <c r="D21" s="15">
        <f t="shared" si="0"/>
        <v>98</v>
      </c>
      <c r="E21" s="13">
        <v>29</v>
      </c>
      <c r="F21" s="16">
        <v>22</v>
      </c>
      <c r="G21" s="17">
        <f t="shared" si="1"/>
        <v>75.900000000000006</v>
      </c>
    </row>
    <row r="22" spans="1:7" ht="15.75">
      <c r="A22" s="5" t="s">
        <v>20</v>
      </c>
      <c r="B22" s="13">
        <v>110</v>
      </c>
      <c r="C22" s="14">
        <v>161</v>
      </c>
      <c r="D22" s="15">
        <f t="shared" si="0"/>
        <v>146.4</v>
      </c>
      <c r="E22" s="13">
        <v>25</v>
      </c>
      <c r="F22" s="16">
        <v>45</v>
      </c>
      <c r="G22" s="17">
        <f t="shared" si="1"/>
        <v>180</v>
      </c>
    </row>
    <row r="23" spans="1:7" ht="31.5">
      <c r="A23" s="5" t="s">
        <v>21</v>
      </c>
      <c r="B23" s="13">
        <v>194</v>
      </c>
      <c r="C23" s="14">
        <v>181</v>
      </c>
      <c r="D23" s="15">
        <f t="shared" si="0"/>
        <v>93.3</v>
      </c>
      <c r="E23" s="13">
        <v>39</v>
      </c>
      <c r="F23" s="16">
        <v>49</v>
      </c>
      <c r="G23" s="17">
        <f t="shared" si="1"/>
        <v>125.6</v>
      </c>
    </row>
    <row r="24" spans="1:7" ht="31.5">
      <c r="A24" s="5" t="s">
        <v>22</v>
      </c>
      <c r="B24" s="13">
        <v>21</v>
      </c>
      <c r="C24" s="14">
        <v>20</v>
      </c>
      <c r="D24" s="15">
        <f t="shared" si="0"/>
        <v>95.2</v>
      </c>
      <c r="E24" s="13">
        <v>10</v>
      </c>
      <c r="F24" s="16">
        <v>5</v>
      </c>
      <c r="G24" s="17">
        <f t="shared" si="1"/>
        <v>50</v>
      </c>
    </row>
    <row r="25" spans="1:7" ht="16.5" thickBot="1">
      <c r="A25" s="6" t="s">
        <v>23</v>
      </c>
      <c r="B25" s="18">
        <v>33</v>
      </c>
      <c r="C25" s="19">
        <v>12</v>
      </c>
      <c r="D25" s="20">
        <f t="shared" si="0"/>
        <v>36.4</v>
      </c>
      <c r="E25" s="18">
        <v>12</v>
      </c>
      <c r="F25" s="21">
        <v>6</v>
      </c>
      <c r="G25" s="22">
        <f t="shared" si="1"/>
        <v>50</v>
      </c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</sheetData>
  <mergeCells count="6">
    <mergeCell ref="A1:G1"/>
    <mergeCell ref="A2:G2"/>
    <mergeCell ref="A4:A5"/>
    <mergeCell ref="B4:D4"/>
    <mergeCell ref="E4:G4"/>
    <mergeCell ref="A3:G3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16"/>
  <sheetViews>
    <sheetView tabSelected="1" topLeftCell="A4" workbookViewId="0">
      <selection activeCell="C19" sqref="C19"/>
    </sheetView>
  </sheetViews>
  <sheetFormatPr defaultRowHeight="15"/>
  <cols>
    <col min="1" max="1" width="52.85546875" style="8" customWidth="1"/>
    <col min="2" max="2" width="24" style="8" customWidth="1"/>
    <col min="3" max="3" width="23.42578125" style="8" customWidth="1"/>
    <col min="4" max="4" width="21.5703125" style="8" customWidth="1"/>
  </cols>
  <sheetData>
    <row r="1" spans="1:4" ht="41.25" customHeight="1">
      <c r="A1" s="178" t="s">
        <v>122</v>
      </c>
      <c r="B1" s="178"/>
      <c r="C1" s="178"/>
      <c r="D1" s="178"/>
    </row>
    <row r="2" spans="1:4" ht="24" thickBot="1">
      <c r="A2" s="23"/>
      <c r="B2" s="23"/>
      <c r="C2" s="23"/>
      <c r="D2" s="23"/>
    </row>
    <row r="3" spans="1:4">
      <c r="A3" s="144"/>
      <c r="B3" s="182" t="s">
        <v>108</v>
      </c>
      <c r="C3" s="182" t="s">
        <v>109</v>
      </c>
      <c r="D3" s="186" t="s">
        <v>110</v>
      </c>
    </row>
    <row r="4" spans="1:4" ht="30" customHeight="1">
      <c r="A4" s="145"/>
      <c r="B4" s="183"/>
      <c r="C4" s="183"/>
      <c r="D4" s="187"/>
    </row>
    <row r="5" spans="1:4" ht="18.75">
      <c r="A5" s="28" t="s">
        <v>4</v>
      </c>
      <c r="B5" s="76">
        <f>SUM(B6:B14)</f>
        <v>609</v>
      </c>
      <c r="C5" s="76">
        <f>SUM(C6:C14)</f>
        <v>19884</v>
      </c>
      <c r="D5" s="77">
        <f>C5/B5</f>
        <v>32.650246305418719</v>
      </c>
    </row>
    <row r="6" spans="1:4" ht="37.5">
      <c r="A6" s="29" t="s">
        <v>27</v>
      </c>
      <c r="B6" s="78">
        <v>35</v>
      </c>
      <c r="C6" s="78">
        <v>2205</v>
      </c>
      <c r="D6" s="80">
        <f t="shared" ref="D6:D14" si="0">C6/B6</f>
        <v>63</v>
      </c>
    </row>
    <row r="7" spans="1:4" ht="18.75">
      <c r="A7" s="29" t="s">
        <v>28</v>
      </c>
      <c r="B7" s="78">
        <v>61</v>
      </c>
      <c r="C7" s="78">
        <v>1321</v>
      </c>
      <c r="D7" s="80">
        <f t="shared" si="0"/>
        <v>21.655737704918032</v>
      </c>
    </row>
    <row r="8" spans="1:4" ht="18.75">
      <c r="A8" s="29" t="s">
        <v>29</v>
      </c>
      <c r="B8" s="79">
        <v>84</v>
      </c>
      <c r="C8" s="79">
        <v>1430</v>
      </c>
      <c r="D8" s="80">
        <f t="shared" si="0"/>
        <v>17.023809523809526</v>
      </c>
    </row>
    <row r="9" spans="1:4" ht="18.75">
      <c r="A9" s="29" t="s">
        <v>30</v>
      </c>
      <c r="B9" s="79">
        <v>29</v>
      </c>
      <c r="C9" s="79">
        <v>906</v>
      </c>
      <c r="D9" s="80">
        <f t="shared" si="0"/>
        <v>31.241379310344829</v>
      </c>
    </row>
    <row r="10" spans="1:4" ht="18.75">
      <c r="A10" s="29" t="s">
        <v>31</v>
      </c>
      <c r="B10" s="79">
        <v>86</v>
      </c>
      <c r="C10" s="79">
        <v>2903</v>
      </c>
      <c r="D10" s="80">
        <f t="shared" si="0"/>
        <v>33.755813953488371</v>
      </c>
    </row>
    <row r="11" spans="1:4" ht="56.25">
      <c r="A11" s="29" t="s">
        <v>32</v>
      </c>
      <c r="B11" s="79">
        <v>10</v>
      </c>
      <c r="C11" s="79">
        <v>1128</v>
      </c>
      <c r="D11" s="80">
        <f t="shared" si="0"/>
        <v>112.8</v>
      </c>
    </row>
    <row r="12" spans="1:4" ht="18.75">
      <c r="A12" s="29" t="s">
        <v>33</v>
      </c>
      <c r="B12" s="79">
        <v>114</v>
      </c>
      <c r="C12" s="79">
        <v>1774</v>
      </c>
      <c r="D12" s="80">
        <f t="shared" si="0"/>
        <v>15.56140350877193</v>
      </c>
    </row>
    <row r="13" spans="1:4" ht="75">
      <c r="A13" s="29" t="s">
        <v>34</v>
      </c>
      <c r="B13" s="79">
        <v>102</v>
      </c>
      <c r="C13" s="79">
        <v>4769</v>
      </c>
      <c r="D13" s="80">
        <f t="shared" si="0"/>
        <v>46.754901960784316</v>
      </c>
    </row>
    <row r="14" spans="1:4" ht="19.5" thickBot="1">
      <c r="A14" s="30" t="s">
        <v>35</v>
      </c>
      <c r="B14" s="79">
        <v>88</v>
      </c>
      <c r="C14" s="79">
        <v>3448</v>
      </c>
      <c r="D14" s="81">
        <f t="shared" si="0"/>
        <v>39.18181818181818</v>
      </c>
    </row>
    <row r="15" spans="1:4">
      <c r="A15" s="7"/>
      <c r="B15" s="7"/>
      <c r="C15" s="7"/>
    </row>
    <row r="16" spans="1:4">
      <c r="A16" s="7"/>
      <c r="B16" s="7"/>
      <c r="C16" s="7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workbookViewId="0">
      <selection activeCell="B4" sqref="B4:D4"/>
    </sheetView>
  </sheetViews>
  <sheetFormatPr defaultRowHeight="15"/>
  <cols>
    <col min="1" max="1" width="52.85546875" style="8" customWidth="1"/>
    <col min="2" max="2" width="12.85546875" style="8" customWidth="1"/>
    <col min="3" max="3" width="12.5703125" style="8" customWidth="1"/>
    <col min="4" max="4" width="15" style="8" customWidth="1"/>
    <col min="5" max="5" width="10.7109375" style="8" customWidth="1"/>
    <col min="6" max="6" width="11.85546875" style="8" customWidth="1"/>
    <col min="7" max="7" width="16.28515625" style="8" customWidth="1"/>
  </cols>
  <sheetData>
    <row r="1" spans="1:7" ht="22.5">
      <c r="A1" s="149" t="s">
        <v>0</v>
      </c>
      <c r="B1" s="149"/>
      <c r="C1" s="149"/>
      <c r="D1" s="149"/>
      <c r="E1" s="149"/>
      <c r="F1" s="149"/>
      <c r="G1" s="149"/>
    </row>
    <row r="2" spans="1:7" ht="23.25">
      <c r="A2" s="150" t="s">
        <v>26</v>
      </c>
      <c r="B2" s="150"/>
      <c r="C2" s="150"/>
      <c r="D2" s="150"/>
      <c r="E2" s="150"/>
      <c r="F2" s="150"/>
      <c r="G2" s="150"/>
    </row>
    <row r="3" spans="1:7" ht="21.75" thickBot="1">
      <c r="A3" s="148" t="str">
        <f>'2.1'!A3:G3</f>
        <v>Черкаська область</v>
      </c>
      <c r="B3" s="153"/>
      <c r="C3" s="153"/>
      <c r="D3" s="153"/>
      <c r="E3" s="153"/>
      <c r="F3" s="153"/>
      <c r="G3" s="153"/>
    </row>
    <row r="4" spans="1:7" ht="19.5">
      <c r="A4" s="144"/>
      <c r="B4" s="151" t="s">
        <v>119</v>
      </c>
      <c r="C4" s="151"/>
      <c r="D4" s="151"/>
      <c r="E4" s="151" t="s">
        <v>120</v>
      </c>
      <c r="F4" s="151"/>
      <c r="G4" s="152"/>
    </row>
    <row r="5" spans="1:7" ht="75">
      <c r="A5" s="145"/>
      <c r="B5" s="24" t="s">
        <v>2</v>
      </c>
      <c r="C5" s="24" t="s">
        <v>25</v>
      </c>
      <c r="D5" s="25" t="s">
        <v>3</v>
      </c>
      <c r="E5" s="26" t="s">
        <v>2</v>
      </c>
      <c r="F5" s="26" t="s">
        <v>25</v>
      </c>
      <c r="G5" s="27" t="s">
        <v>3</v>
      </c>
    </row>
    <row r="6" spans="1:7" ht="18.75">
      <c r="A6" s="28" t="s">
        <v>4</v>
      </c>
      <c r="B6" s="31">
        <f>SUM(B7:B15)</f>
        <v>3134</v>
      </c>
      <c r="C6" s="31">
        <f>SUM(C7:C15)</f>
        <v>2455</v>
      </c>
      <c r="D6" s="32">
        <f>ROUND(C6/B6*100,1)</f>
        <v>78.3</v>
      </c>
      <c r="E6" s="31">
        <f>SUM(E7:E15)</f>
        <v>835</v>
      </c>
      <c r="F6" s="31">
        <f>SUM(F7:F15)</f>
        <v>609</v>
      </c>
      <c r="G6" s="33">
        <f>ROUND(F6/E6*100,1)</f>
        <v>72.900000000000006</v>
      </c>
    </row>
    <row r="7" spans="1:7" ht="37.5">
      <c r="A7" s="29" t="s">
        <v>27</v>
      </c>
      <c r="B7" s="34">
        <v>214</v>
      </c>
      <c r="C7" s="35">
        <v>178</v>
      </c>
      <c r="D7" s="32">
        <f t="shared" ref="D7:D15" si="0">ROUND(C7/B7*100,1)</f>
        <v>83.2</v>
      </c>
      <c r="E7" s="35">
        <v>64</v>
      </c>
      <c r="F7" s="35">
        <v>35</v>
      </c>
      <c r="G7" s="33">
        <f t="shared" ref="G7:G15" si="1">ROUND(F7/E7*100,1)</f>
        <v>54.7</v>
      </c>
    </row>
    <row r="8" spans="1:7" ht="18.75">
      <c r="A8" s="29" t="s">
        <v>28</v>
      </c>
      <c r="B8" s="34">
        <v>289</v>
      </c>
      <c r="C8" s="35">
        <v>241</v>
      </c>
      <c r="D8" s="32">
        <f t="shared" si="0"/>
        <v>83.4</v>
      </c>
      <c r="E8" s="34">
        <v>95</v>
      </c>
      <c r="F8" s="35">
        <v>61</v>
      </c>
      <c r="G8" s="33">
        <f t="shared" si="1"/>
        <v>64.2</v>
      </c>
    </row>
    <row r="9" spans="1:7" ht="18.75">
      <c r="A9" s="29" t="s">
        <v>29</v>
      </c>
      <c r="B9" s="34">
        <v>304</v>
      </c>
      <c r="C9" s="35">
        <v>359</v>
      </c>
      <c r="D9" s="32">
        <f t="shared" si="0"/>
        <v>118.1</v>
      </c>
      <c r="E9" s="34">
        <v>71</v>
      </c>
      <c r="F9" s="35">
        <v>84</v>
      </c>
      <c r="G9" s="33">
        <f t="shared" si="1"/>
        <v>118.3</v>
      </c>
    </row>
    <row r="10" spans="1:7" ht="18.75">
      <c r="A10" s="29" t="s">
        <v>30</v>
      </c>
      <c r="B10" s="34">
        <v>119</v>
      </c>
      <c r="C10" s="35">
        <v>93</v>
      </c>
      <c r="D10" s="32">
        <f t="shared" si="0"/>
        <v>78.2</v>
      </c>
      <c r="E10" s="34">
        <v>26</v>
      </c>
      <c r="F10" s="35">
        <v>29</v>
      </c>
      <c r="G10" s="33">
        <f t="shared" si="1"/>
        <v>111.5</v>
      </c>
    </row>
    <row r="11" spans="1:7" ht="18.75">
      <c r="A11" s="29" t="s">
        <v>31</v>
      </c>
      <c r="B11" s="34">
        <v>701</v>
      </c>
      <c r="C11" s="35">
        <v>347</v>
      </c>
      <c r="D11" s="32">
        <f t="shared" si="0"/>
        <v>49.5</v>
      </c>
      <c r="E11" s="34">
        <v>148</v>
      </c>
      <c r="F11" s="35">
        <v>86</v>
      </c>
      <c r="G11" s="33">
        <f t="shared" si="1"/>
        <v>58.1</v>
      </c>
    </row>
    <row r="12" spans="1:7" ht="56.25">
      <c r="A12" s="29" t="s">
        <v>32</v>
      </c>
      <c r="B12" s="34">
        <v>81</v>
      </c>
      <c r="C12" s="35">
        <v>62</v>
      </c>
      <c r="D12" s="32">
        <f t="shared" si="0"/>
        <v>76.5</v>
      </c>
      <c r="E12" s="34">
        <v>13</v>
      </c>
      <c r="F12" s="35">
        <v>10</v>
      </c>
      <c r="G12" s="33">
        <f t="shared" si="1"/>
        <v>76.900000000000006</v>
      </c>
    </row>
    <row r="13" spans="1:7" ht="18.75">
      <c r="A13" s="29" t="s">
        <v>33</v>
      </c>
      <c r="B13" s="34">
        <v>446</v>
      </c>
      <c r="C13" s="35">
        <v>301</v>
      </c>
      <c r="D13" s="32">
        <f t="shared" si="0"/>
        <v>67.5</v>
      </c>
      <c r="E13" s="34">
        <v>177</v>
      </c>
      <c r="F13" s="35">
        <v>114</v>
      </c>
      <c r="G13" s="33">
        <f t="shared" si="1"/>
        <v>64.400000000000006</v>
      </c>
    </row>
    <row r="14" spans="1:7" ht="75">
      <c r="A14" s="29" t="s">
        <v>34</v>
      </c>
      <c r="B14" s="34">
        <v>481</v>
      </c>
      <c r="C14" s="35">
        <v>441</v>
      </c>
      <c r="D14" s="32">
        <f t="shared" si="0"/>
        <v>91.7</v>
      </c>
      <c r="E14" s="34">
        <v>146</v>
      </c>
      <c r="F14" s="35">
        <v>102</v>
      </c>
      <c r="G14" s="33">
        <f t="shared" si="1"/>
        <v>69.900000000000006</v>
      </c>
    </row>
    <row r="15" spans="1:7" ht="19.5" thickBot="1">
      <c r="A15" s="30" t="s">
        <v>35</v>
      </c>
      <c r="B15" s="36">
        <v>499</v>
      </c>
      <c r="C15" s="37">
        <v>433</v>
      </c>
      <c r="D15" s="38">
        <f t="shared" si="0"/>
        <v>86.8</v>
      </c>
      <c r="E15" s="36">
        <v>95</v>
      </c>
      <c r="F15" s="37">
        <v>88</v>
      </c>
      <c r="G15" s="39">
        <f t="shared" si="1"/>
        <v>92.6</v>
      </c>
    </row>
    <row r="16" spans="1:7">
      <c r="A16" s="7"/>
      <c r="B16" s="7"/>
      <c r="C16" s="7"/>
      <c r="D16" s="7"/>
      <c r="E16" s="7"/>
      <c r="F16" s="7"/>
    </row>
    <row r="17" spans="1:6">
      <c r="A17" s="7"/>
      <c r="B17" s="7"/>
      <c r="C17" s="7"/>
      <c r="D17" s="7"/>
      <c r="E17" s="7"/>
      <c r="F17" s="7"/>
    </row>
  </sheetData>
  <mergeCells count="6">
    <mergeCell ref="A1:G1"/>
    <mergeCell ref="A2:G2"/>
    <mergeCell ref="A4:A5"/>
    <mergeCell ref="B4:D4"/>
    <mergeCell ref="E4:G4"/>
    <mergeCell ref="A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8"/>
  <sheetViews>
    <sheetView workbookViewId="0">
      <selection activeCell="O10" sqref="O10"/>
    </sheetView>
  </sheetViews>
  <sheetFormatPr defaultRowHeight="15"/>
  <cols>
    <col min="1" max="1" width="25.42578125" style="41" customWidth="1"/>
    <col min="2" max="2" width="10" style="42" customWidth="1"/>
    <col min="3" max="3" width="13" style="42" customWidth="1"/>
    <col min="4" max="5" width="12.42578125" style="42" customWidth="1"/>
    <col min="6" max="6" width="16.42578125" style="42" customWidth="1"/>
  </cols>
  <sheetData>
    <row r="1" spans="1:6" ht="20.25">
      <c r="A1" s="154" t="s">
        <v>36</v>
      </c>
      <c r="B1" s="154"/>
      <c r="C1" s="154"/>
      <c r="D1" s="154"/>
      <c r="E1" s="154"/>
      <c r="F1" s="154"/>
    </row>
    <row r="2" spans="1:6" ht="20.25">
      <c r="A2" s="40"/>
      <c r="B2" s="154" t="s">
        <v>37</v>
      </c>
      <c r="C2" s="154"/>
      <c r="D2" s="154"/>
      <c r="E2" s="40"/>
      <c r="F2" s="40"/>
    </row>
    <row r="3" spans="1:6" ht="20.25">
      <c r="A3" s="154" t="s">
        <v>235</v>
      </c>
      <c r="B3" s="154"/>
      <c r="C3" s="154"/>
      <c r="D3" s="154"/>
      <c r="E3" s="154"/>
      <c r="F3" s="154"/>
    </row>
    <row r="4" spans="1:6" ht="21">
      <c r="A4" s="158" t="str">
        <f>'2.2'!A3:G3</f>
        <v>Черкаська область</v>
      </c>
      <c r="B4" s="159"/>
      <c r="C4" s="159"/>
      <c r="D4" s="159"/>
      <c r="E4" s="159"/>
      <c r="F4" s="159"/>
    </row>
    <row r="5" spans="1:6" ht="15.75">
      <c r="A5" s="155" t="s">
        <v>38</v>
      </c>
      <c r="B5" s="156" t="s">
        <v>39</v>
      </c>
      <c r="C5" s="156" t="s">
        <v>40</v>
      </c>
      <c r="D5" s="156" t="s">
        <v>41</v>
      </c>
      <c r="E5" s="157" t="s">
        <v>236</v>
      </c>
      <c r="F5" s="157"/>
    </row>
    <row r="6" spans="1:6">
      <c r="A6" s="155"/>
      <c r="B6" s="156"/>
      <c r="C6" s="156"/>
      <c r="D6" s="156"/>
      <c r="E6" s="156" t="s">
        <v>42</v>
      </c>
      <c r="F6" s="156" t="s">
        <v>43</v>
      </c>
    </row>
    <row r="7" spans="1:6">
      <c r="A7" s="155"/>
      <c r="B7" s="156"/>
      <c r="C7" s="156"/>
      <c r="D7" s="156"/>
      <c r="E7" s="156"/>
      <c r="F7" s="156"/>
    </row>
    <row r="8" spans="1:6">
      <c r="A8" s="43" t="s">
        <v>44</v>
      </c>
      <c r="B8" s="44">
        <v>1</v>
      </c>
      <c r="C8" s="44">
        <v>3</v>
      </c>
      <c r="D8" s="44">
        <v>4</v>
      </c>
      <c r="E8" s="44">
        <v>5</v>
      </c>
      <c r="F8" s="44">
        <v>6</v>
      </c>
    </row>
    <row r="9" spans="1:6" ht="47.25">
      <c r="A9" s="45" t="s">
        <v>184</v>
      </c>
      <c r="B9" s="47">
        <v>148</v>
      </c>
      <c r="C9" s="47">
        <v>1416</v>
      </c>
      <c r="D9" s="47">
        <f t="shared" ref="D9:D58" si="0">B9-C9</f>
        <v>-1268</v>
      </c>
      <c r="E9" s="47">
        <v>29</v>
      </c>
      <c r="F9" s="47" t="s">
        <v>64</v>
      </c>
    </row>
    <row r="10" spans="1:6" ht="15.75">
      <c r="A10" s="45" t="s">
        <v>185</v>
      </c>
      <c r="B10" s="47">
        <v>143</v>
      </c>
      <c r="C10" s="47">
        <v>2255</v>
      </c>
      <c r="D10" s="47">
        <f t="shared" si="0"/>
        <v>-2112</v>
      </c>
      <c r="E10" s="47">
        <v>20</v>
      </c>
      <c r="F10" s="47" t="s">
        <v>65</v>
      </c>
    </row>
    <row r="11" spans="1:6" ht="15.75">
      <c r="A11" s="45" t="s">
        <v>186</v>
      </c>
      <c r="B11" s="47">
        <v>91</v>
      </c>
      <c r="C11" s="47">
        <v>405</v>
      </c>
      <c r="D11" s="47">
        <f t="shared" si="0"/>
        <v>-314</v>
      </c>
      <c r="E11" s="47">
        <v>22</v>
      </c>
      <c r="F11" s="47" t="s">
        <v>66</v>
      </c>
    </row>
    <row r="12" spans="1:6" ht="31.5">
      <c r="A12" s="45" t="s">
        <v>187</v>
      </c>
      <c r="B12" s="47">
        <v>73</v>
      </c>
      <c r="C12" s="47">
        <v>722</v>
      </c>
      <c r="D12" s="47">
        <f t="shared" si="0"/>
        <v>-649</v>
      </c>
      <c r="E12" s="47">
        <v>16</v>
      </c>
      <c r="F12" s="47" t="s">
        <v>67</v>
      </c>
    </row>
    <row r="13" spans="1:6" ht="15.75">
      <c r="A13" s="45" t="s">
        <v>188</v>
      </c>
      <c r="B13" s="47">
        <v>59</v>
      </c>
      <c r="C13" s="47">
        <v>91</v>
      </c>
      <c r="D13" s="47">
        <f t="shared" si="0"/>
        <v>-32</v>
      </c>
      <c r="E13" s="47">
        <v>11</v>
      </c>
      <c r="F13" s="47" t="s">
        <v>68</v>
      </c>
    </row>
    <row r="14" spans="1:6" ht="15.75">
      <c r="A14" s="45" t="s">
        <v>189</v>
      </c>
      <c r="B14" s="47">
        <v>55</v>
      </c>
      <c r="C14" s="47">
        <v>528</v>
      </c>
      <c r="D14" s="47">
        <f t="shared" si="0"/>
        <v>-473</v>
      </c>
      <c r="E14" s="47">
        <v>16</v>
      </c>
      <c r="F14" s="47" t="s">
        <v>69</v>
      </c>
    </row>
    <row r="15" spans="1:6" ht="31.5">
      <c r="A15" s="45" t="s">
        <v>190</v>
      </c>
      <c r="B15" s="47">
        <v>55</v>
      </c>
      <c r="C15" s="47">
        <v>504</v>
      </c>
      <c r="D15" s="47">
        <f t="shared" si="0"/>
        <v>-449</v>
      </c>
      <c r="E15" s="47">
        <v>8</v>
      </c>
      <c r="F15" s="47" t="s">
        <v>70</v>
      </c>
    </row>
    <row r="16" spans="1:6" ht="15.75">
      <c r="A16" s="45" t="s">
        <v>191</v>
      </c>
      <c r="B16" s="47">
        <v>50</v>
      </c>
      <c r="C16" s="47">
        <v>470</v>
      </c>
      <c r="D16" s="47">
        <f t="shared" si="0"/>
        <v>-420</v>
      </c>
      <c r="E16" s="47">
        <v>16</v>
      </c>
      <c r="F16" s="47">
        <v>4840</v>
      </c>
    </row>
    <row r="17" spans="1:6" ht="31.5">
      <c r="A17" s="45" t="s">
        <v>192</v>
      </c>
      <c r="B17" s="47">
        <v>47</v>
      </c>
      <c r="C17" s="47">
        <v>291</v>
      </c>
      <c r="D17" s="47">
        <f t="shared" si="0"/>
        <v>-244</v>
      </c>
      <c r="E17" s="47">
        <v>5</v>
      </c>
      <c r="F17" s="47">
        <v>4400</v>
      </c>
    </row>
    <row r="18" spans="1:6" ht="15.75">
      <c r="A18" s="45" t="s">
        <v>193</v>
      </c>
      <c r="B18" s="47">
        <v>40</v>
      </c>
      <c r="C18" s="47">
        <v>111</v>
      </c>
      <c r="D18" s="47">
        <f t="shared" si="0"/>
        <v>-71</v>
      </c>
      <c r="E18" s="47">
        <v>15</v>
      </c>
      <c r="F18" s="47" t="s">
        <v>71</v>
      </c>
    </row>
    <row r="19" spans="1:6" ht="15.75">
      <c r="A19" s="45" t="s">
        <v>194</v>
      </c>
      <c r="B19" s="47">
        <v>33</v>
      </c>
      <c r="C19" s="47">
        <v>275</v>
      </c>
      <c r="D19" s="47">
        <f t="shared" si="0"/>
        <v>-242</v>
      </c>
      <c r="E19" s="47">
        <v>7</v>
      </c>
      <c r="F19" s="47">
        <v>4728</v>
      </c>
    </row>
    <row r="20" spans="1:6" ht="15.75">
      <c r="A20" s="45" t="s">
        <v>195</v>
      </c>
      <c r="B20" s="47">
        <v>32</v>
      </c>
      <c r="C20" s="47">
        <v>271</v>
      </c>
      <c r="D20" s="47">
        <f t="shared" si="0"/>
        <v>-239</v>
      </c>
      <c r="E20" s="47">
        <v>2</v>
      </c>
      <c r="F20" s="47">
        <v>3841</v>
      </c>
    </row>
    <row r="21" spans="1:6" ht="15.75">
      <c r="A21" s="45" t="s">
        <v>196</v>
      </c>
      <c r="B21" s="47">
        <v>30</v>
      </c>
      <c r="C21" s="47">
        <v>256</v>
      </c>
      <c r="D21" s="47">
        <f t="shared" si="0"/>
        <v>-226</v>
      </c>
      <c r="E21" s="47">
        <v>8</v>
      </c>
      <c r="F21" s="47" t="s">
        <v>72</v>
      </c>
    </row>
    <row r="22" spans="1:6" ht="31.5">
      <c r="A22" s="45" t="s">
        <v>197</v>
      </c>
      <c r="B22" s="47">
        <v>30</v>
      </c>
      <c r="C22" s="47">
        <v>113</v>
      </c>
      <c r="D22" s="47">
        <f t="shared" si="0"/>
        <v>-83</v>
      </c>
      <c r="E22" s="47">
        <v>4</v>
      </c>
      <c r="F22" s="47" t="s">
        <v>73</v>
      </c>
    </row>
    <row r="23" spans="1:6" ht="15.75">
      <c r="A23" s="45" t="s">
        <v>198</v>
      </c>
      <c r="B23" s="47">
        <v>28</v>
      </c>
      <c r="C23" s="47">
        <v>109</v>
      </c>
      <c r="D23" s="47">
        <f t="shared" si="0"/>
        <v>-81</v>
      </c>
      <c r="E23" s="47">
        <v>9</v>
      </c>
      <c r="F23" s="47" t="s">
        <v>74</v>
      </c>
    </row>
    <row r="24" spans="1:6" ht="94.5">
      <c r="A24" s="45" t="s">
        <v>199</v>
      </c>
      <c r="B24" s="47">
        <v>27</v>
      </c>
      <c r="C24" s="47">
        <v>114</v>
      </c>
      <c r="D24" s="47">
        <f t="shared" si="0"/>
        <v>-87</v>
      </c>
      <c r="E24" s="47">
        <v>7</v>
      </c>
      <c r="F24" s="47">
        <v>4841</v>
      </c>
    </row>
    <row r="25" spans="1:6" ht="15.75">
      <c r="A25" s="45" t="s">
        <v>200</v>
      </c>
      <c r="B25" s="47">
        <v>26</v>
      </c>
      <c r="C25" s="47">
        <v>26</v>
      </c>
      <c r="D25" s="47">
        <f t="shared" si="0"/>
        <v>0</v>
      </c>
      <c r="E25" s="47">
        <v>5</v>
      </c>
      <c r="F25" s="47" t="s">
        <v>75</v>
      </c>
    </row>
    <row r="26" spans="1:6" ht="15.75">
      <c r="A26" s="45" t="s">
        <v>201</v>
      </c>
      <c r="B26" s="47">
        <v>25</v>
      </c>
      <c r="C26" s="47">
        <v>118</v>
      </c>
      <c r="D26" s="47">
        <f t="shared" si="0"/>
        <v>-93</v>
      </c>
      <c r="E26" s="47">
        <v>4</v>
      </c>
      <c r="F26" s="47">
        <v>4400</v>
      </c>
    </row>
    <row r="27" spans="1:6" ht="31.5">
      <c r="A27" s="45" t="s">
        <v>202</v>
      </c>
      <c r="B27" s="47">
        <v>24</v>
      </c>
      <c r="C27" s="47">
        <v>163</v>
      </c>
      <c r="D27" s="47">
        <f t="shared" si="0"/>
        <v>-139</v>
      </c>
      <c r="E27" s="47">
        <v>5</v>
      </c>
      <c r="F27" s="47">
        <v>3200</v>
      </c>
    </row>
    <row r="28" spans="1:6" ht="63">
      <c r="A28" s="45" t="s">
        <v>203</v>
      </c>
      <c r="B28" s="47">
        <v>24</v>
      </c>
      <c r="C28" s="47">
        <v>56</v>
      </c>
      <c r="D28" s="47">
        <f t="shared" si="0"/>
        <v>-32</v>
      </c>
      <c r="E28" s="47">
        <v>13</v>
      </c>
      <c r="F28" s="47">
        <v>4088</v>
      </c>
    </row>
    <row r="29" spans="1:6" ht="15.75">
      <c r="A29" s="45" t="s">
        <v>204</v>
      </c>
      <c r="B29" s="47">
        <v>22</v>
      </c>
      <c r="C29" s="47">
        <v>69</v>
      </c>
      <c r="D29" s="47">
        <f t="shared" si="0"/>
        <v>-47</v>
      </c>
      <c r="E29" s="47">
        <v>4</v>
      </c>
      <c r="F29" s="47" t="s">
        <v>76</v>
      </c>
    </row>
    <row r="30" spans="1:6" ht="15.75">
      <c r="A30" s="45" t="s">
        <v>205</v>
      </c>
      <c r="B30" s="47">
        <v>22</v>
      </c>
      <c r="C30" s="47">
        <v>45</v>
      </c>
      <c r="D30" s="47">
        <f t="shared" si="0"/>
        <v>-23</v>
      </c>
      <c r="E30" s="47">
        <v>7</v>
      </c>
      <c r="F30" s="47">
        <v>6000</v>
      </c>
    </row>
    <row r="31" spans="1:6" ht="15.75">
      <c r="A31" s="45" t="s">
        <v>206</v>
      </c>
      <c r="B31" s="47">
        <v>21</v>
      </c>
      <c r="C31" s="47">
        <v>75</v>
      </c>
      <c r="D31" s="47">
        <f t="shared" si="0"/>
        <v>-54</v>
      </c>
      <c r="E31" s="47">
        <v>6</v>
      </c>
      <c r="F31" s="47">
        <v>4650</v>
      </c>
    </row>
    <row r="32" spans="1:6" ht="31.5">
      <c r="A32" s="45" t="s">
        <v>207</v>
      </c>
      <c r="B32" s="47">
        <v>20</v>
      </c>
      <c r="C32" s="47">
        <v>177</v>
      </c>
      <c r="D32" s="47">
        <f t="shared" si="0"/>
        <v>-157</v>
      </c>
      <c r="E32" s="47">
        <v>1</v>
      </c>
      <c r="F32" s="47">
        <v>5499</v>
      </c>
    </row>
    <row r="33" spans="1:6" ht="47.25">
      <c r="A33" s="45" t="s">
        <v>208</v>
      </c>
      <c r="B33" s="47">
        <v>19</v>
      </c>
      <c r="C33" s="47">
        <v>83</v>
      </c>
      <c r="D33" s="47">
        <f t="shared" si="0"/>
        <v>-64</v>
      </c>
      <c r="E33" s="47">
        <v>1</v>
      </c>
      <c r="F33" s="47">
        <v>3500</v>
      </c>
    </row>
    <row r="34" spans="1:6" ht="15.75">
      <c r="A34" s="45" t="s">
        <v>209</v>
      </c>
      <c r="B34" s="47">
        <v>19</v>
      </c>
      <c r="C34" s="47">
        <v>65</v>
      </c>
      <c r="D34" s="47">
        <f t="shared" si="0"/>
        <v>-46</v>
      </c>
      <c r="E34" s="47">
        <v>4</v>
      </c>
      <c r="F34" s="47">
        <v>4756</v>
      </c>
    </row>
    <row r="35" spans="1:6" ht="15.75">
      <c r="A35" s="45" t="s">
        <v>210</v>
      </c>
      <c r="B35" s="47">
        <v>18</v>
      </c>
      <c r="C35" s="47">
        <v>681</v>
      </c>
      <c r="D35" s="47">
        <f t="shared" si="0"/>
        <v>-663</v>
      </c>
      <c r="E35" s="47">
        <v>2</v>
      </c>
      <c r="F35" s="47">
        <v>3723</v>
      </c>
    </row>
    <row r="36" spans="1:6" ht="31.5">
      <c r="A36" s="45" t="s">
        <v>211</v>
      </c>
      <c r="B36" s="47">
        <v>15</v>
      </c>
      <c r="C36" s="47">
        <v>45</v>
      </c>
      <c r="D36" s="47">
        <f t="shared" si="0"/>
        <v>-30</v>
      </c>
      <c r="E36" s="47">
        <v>2</v>
      </c>
      <c r="F36" s="47">
        <v>8000</v>
      </c>
    </row>
    <row r="37" spans="1:6" ht="15.75">
      <c r="A37" s="45" t="s">
        <v>212</v>
      </c>
      <c r="B37" s="47">
        <v>15</v>
      </c>
      <c r="C37" s="47">
        <v>150</v>
      </c>
      <c r="D37" s="47">
        <f t="shared" si="0"/>
        <v>-135</v>
      </c>
      <c r="E37" s="47">
        <v>6</v>
      </c>
      <c r="F37" s="47">
        <v>4000</v>
      </c>
    </row>
    <row r="38" spans="1:6" ht="31.5">
      <c r="A38" s="45" t="s">
        <v>213</v>
      </c>
      <c r="B38" s="47">
        <v>15</v>
      </c>
      <c r="C38" s="47">
        <v>67</v>
      </c>
      <c r="D38" s="47">
        <f t="shared" si="0"/>
        <v>-52</v>
      </c>
      <c r="E38" s="47">
        <v>7</v>
      </c>
      <c r="F38" s="47">
        <v>3500</v>
      </c>
    </row>
    <row r="39" spans="1:6" ht="15.75">
      <c r="A39" s="45" t="s">
        <v>214</v>
      </c>
      <c r="B39" s="47">
        <v>14</v>
      </c>
      <c r="C39" s="47">
        <v>94</v>
      </c>
      <c r="D39" s="47">
        <f t="shared" si="0"/>
        <v>-80</v>
      </c>
      <c r="E39" s="47">
        <v>6</v>
      </c>
      <c r="F39" s="47" t="s">
        <v>77</v>
      </c>
    </row>
    <row r="40" spans="1:6" ht="15.75">
      <c r="A40" s="45" t="s">
        <v>215</v>
      </c>
      <c r="B40" s="47">
        <v>14</v>
      </c>
      <c r="C40" s="47">
        <v>30</v>
      </c>
      <c r="D40" s="47">
        <f t="shared" si="0"/>
        <v>-16</v>
      </c>
      <c r="E40" s="47">
        <v>1</v>
      </c>
      <c r="F40" s="47">
        <v>5250</v>
      </c>
    </row>
    <row r="41" spans="1:6" ht="31.5">
      <c r="A41" s="45" t="s">
        <v>216</v>
      </c>
      <c r="B41" s="47">
        <v>12</v>
      </c>
      <c r="C41" s="47">
        <v>29</v>
      </c>
      <c r="D41" s="47">
        <f t="shared" si="0"/>
        <v>-17</v>
      </c>
      <c r="E41" s="47">
        <v>3</v>
      </c>
      <c r="F41" s="47" t="s">
        <v>78</v>
      </c>
    </row>
    <row r="42" spans="1:6" ht="15.75">
      <c r="A42" s="45" t="s">
        <v>217</v>
      </c>
      <c r="B42" s="47">
        <v>12</v>
      </c>
      <c r="C42" s="47">
        <v>20</v>
      </c>
      <c r="D42" s="47">
        <f t="shared" si="0"/>
        <v>-8</v>
      </c>
      <c r="E42" s="47">
        <v>10</v>
      </c>
      <c r="F42" s="47">
        <v>4350</v>
      </c>
    </row>
    <row r="43" spans="1:6" ht="31.5">
      <c r="A43" s="45" t="s">
        <v>218</v>
      </c>
      <c r="B43" s="47">
        <v>12</v>
      </c>
      <c r="C43" s="47">
        <v>110</v>
      </c>
      <c r="D43" s="47">
        <f t="shared" si="0"/>
        <v>-98</v>
      </c>
      <c r="E43" s="47">
        <v>3</v>
      </c>
      <c r="F43" s="47">
        <v>3600</v>
      </c>
    </row>
    <row r="44" spans="1:6" ht="15.75">
      <c r="A44" s="45" t="s">
        <v>219</v>
      </c>
      <c r="B44" s="47">
        <v>12</v>
      </c>
      <c r="C44" s="47">
        <v>68</v>
      </c>
      <c r="D44" s="47">
        <f t="shared" si="0"/>
        <v>-56</v>
      </c>
      <c r="E44" s="47">
        <v>4</v>
      </c>
      <c r="F44" s="47">
        <v>10000</v>
      </c>
    </row>
    <row r="45" spans="1:6" ht="31.5">
      <c r="A45" s="45" t="s">
        <v>220</v>
      </c>
      <c r="B45" s="47">
        <v>12</v>
      </c>
      <c r="C45" s="47">
        <v>43</v>
      </c>
      <c r="D45" s="47">
        <f t="shared" si="0"/>
        <v>-31</v>
      </c>
      <c r="E45" s="47">
        <v>6</v>
      </c>
      <c r="F45" s="47">
        <v>4000</v>
      </c>
    </row>
    <row r="46" spans="1:6" ht="15.75">
      <c r="A46" s="45" t="s">
        <v>221</v>
      </c>
      <c r="B46" s="47">
        <v>11</v>
      </c>
      <c r="C46" s="47">
        <v>109</v>
      </c>
      <c r="D46" s="47">
        <f t="shared" si="0"/>
        <v>-98</v>
      </c>
      <c r="E46" s="47">
        <v>3</v>
      </c>
      <c r="F46" s="47">
        <v>3900</v>
      </c>
    </row>
    <row r="47" spans="1:6" ht="31.5">
      <c r="A47" s="45" t="s">
        <v>222</v>
      </c>
      <c r="B47" s="47">
        <v>11</v>
      </c>
      <c r="C47" s="47">
        <v>13</v>
      </c>
      <c r="D47" s="47">
        <f t="shared" si="0"/>
        <v>-2</v>
      </c>
      <c r="E47" s="47">
        <v>1</v>
      </c>
      <c r="F47" s="47" t="s">
        <v>79</v>
      </c>
    </row>
    <row r="48" spans="1:6" ht="15.75">
      <c r="A48" s="45" t="s">
        <v>223</v>
      </c>
      <c r="B48" s="47">
        <v>11</v>
      </c>
      <c r="C48" s="47">
        <v>32</v>
      </c>
      <c r="D48" s="47">
        <f t="shared" si="0"/>
        <v>-21</v>
      </c>
      <c r="E48" s="47">
        <v>1</v>
      </c>
      <c r="F48" s="47">
        <v>8600</v>
      </c>
    </row>
    <row r="49" spans="1:6" ht="47.25">
      <c r="A49" s="45" t="s">
        <v>224</v>
      </c>
      <c r="B49" s="47">
        <v>10</v>
      </c>
      <c r="C49" s="47">
        <v>179</v>
      </c>
      <c r="D49" s="47">
        <f t="shared" si="0"/>
        <v>-169</v>
      </c>
      <c r="E49" s="47">
        <v>1</v>
      </c>
      <c r="F49" s="47">
        <v>6000</v>
      </c>
    </row>
    <row r="50" spans="1:6" ht="15.75">
      <c r="A50" s="45" t="s">
        <v>225</v>
      </c>
      <c r="B50" s="47">
        <v>10</v>
      </c>
      <c r="C50" s="47">
        <v>29</v>
      </c>
      <c r="D50" s="47">
        <f t="shared" si="0"/>
        <v>-19</v>
      </c>
      <c r="E50" s="47">
        <v>0</v>
      </c>
      <c r="F50" s="47">
        <v>5759</v>
      </c>
    </row>
    <row r="51" spans="1:6" ht="15.75">
      <c r="A51" s="45" t="s">
        <v>226</v>
      </c>
      <c r="B51" s="47">
        <v>10</v>
      </c>
      <c r="C51" s="47">
        <v>98</v>
      </c>
      <c r="D51" s="47">
        <f t="shared" si="0"/>
        <v>-88</v>
      </c>
      <c r="E51" s="47">
        <v>2</v>
      </c>
      <c r="F51" s="47">
        <v>6000</v>
      </c>
    </row>
    <row r="52" spans="1:6" ht="15.75">
      <c r="A52" s="45" t="s">
        <v>227</v>
      </c>
      <c r="B52" s="47">
        <v>10</v>
      </c>
      <c r="C52" s="47">
        <v>37</v>
      </c>
      <c r="D52" s="47">
        <f t="shared" si="0"/>
        <v>-27</v>
      </c>
      <c r="E52" s="47">
        <v>1</v>
      </c>
      <c r="F52" s="47">
        <v>5000</v>
      </c>
    </row>
    <row r="53" spans="1:6" ht="31.5">
      <c r="A53" s="46" t="s">
        <v>228</v>
      </c>
      <c r="B53" s="47">
        <v>10</v>
      </c>
      <c r="C53" s="47">
        <v>80</v>
      </c>
      <c r="D53" s="47">
        <f>B53-C53</f>
        <v>-70</v>
      </c>
      <c r="E53" s="47">
        <v>4</v>
      </c>
      <c r="F53" s="47">
        <v>3723</v>
      </c>
    </row>
    <row r="54" spans="1:6" ht="63">
      <c r="A54" s="45" t="s">
        <v>229</v>
      </c>
      <c r="B54" s="47">
        <v>10</v>
      </c>
      <c r="C54" s="47">
        <v>52</v>
      </c>
      <c r="D54" s="47">
        <f t="shared" si="0"/>
        <v>-42</v>
      </c>
      <c r="E54" s="47">
        <v>3</v>
      </c>
      <c r="F54" s="47">
        <v>5000</v>
      </c>
    </row>
    <row r="55" spans="1:6" ht="31.5">
      <c r="A55" s="45" t="s">
        <v>230</v>
      </c>
      <c r="B55" s="47">
        <v>10</v>
      </c>
      <c r="C55" s="47">
        <v>27</v>
      </c>
      <c r="D55" s="47">
        <f t="shared" si="0"/>
        <v>-17</v>
      </c>
      <c r="E55" s="47">
        <v>3</v>
      </c>
      <c r="F55" s="47">
        <v>4000</v>
      </c>
    </row>
    <row r="56" spans="1:6" ht="31.5">
      <c r="A56" s="45" t="s">
        <v>231</v>
      </c>
      <c r="B56" s="47">
        <v>10</v>
      </c>
      <c r="C56" s="47">
        <v>10</v>
      </c>
      <c r="D56" s="47">
        <f t="shared" si="0"/>
        <v>0</v>
      </c>
      <c r="E56" s="47">
        <v>2</v>
      </c>
      <c r="F56" s="47">
        <v>8000</v>
      </c>
    </row>
    <row r="57" spans="1:6" ht="63">
      <c r="A57" s="45" t="s">
        <v>232</v>
      </c>
      <c r="B57" s="47">
        <v>10</v>
      </c>
      <c r="C57" s="47">
        <v>1152</v>
      </c>
      <c r="D57" s="47">
        <f t="shared" si="0"/>
        <v>-1142</v>
      </c>
      <c r="E57" s="47">
        <v>4</v>
      </c>
      <c r="F57" s="47">
        <v>5000</v>
      </c>
    </row>
    <row r="58" spans="1:6" ht="31.5">
      <c r="A58" s="45" t="s">
        <v>233</v>
      </c>
      <c r="B58" s="47">
        <v>9</v>
      </c>
      <c r="C58" s="47">
        <v>21</v>
      </c>
      <c r="D58" s="47">
        <f t="shared" si="0"/>
        <v>-12</v>
      </c>
      <c r="E58" s="47">
        <v>2</v>
      </c>
      <c r="F58" s="47">
        <v>3800</v>
      </c>
    </row>
  </sheetData>
  <mergeCells count="11">
    <mergeCell ref="A3:F3"/>
    <mergeCell ref="A1:F1"/>
    <mergeCell ref="B2:D2"/>
    <mergeCell ref="A5:A7"/>
    <mergeCell ref="B5:B7"/>
    <mergeCell ref="C5:C7"/>
    <mergeCell ref="D5:D7"/>
    <mergeCell ref="E5:F5"/>
    <mergeCell ref="E6:E7"/>
    <mergeCell ref="F6:F7"/>
    <mergeCell ref="A4:F4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5"/>
  <sheetViews>
    <sheetView workbookViewId="0">
      <selection activeCell="E6" sqref="E6:F7"/>
    </sheetView>
  </sheetViews>
  <sheetFormatPr defaultRowHeight="15"/>
  <cols>
    <col min="1" max="1" width="33.5703125" style="42" customWidth="1"/>
    <col min="2" max="2" width="11.140625" style="42" customWidth="1"/>
    <col min="3" max="3" width="14" style="48" customWidth="1"/>
    <col min="4" max="4" width="15.42578125" style="48" customWidth="1"/>
    <col min="5" max="5" width="15.28515625" style="48" customWidth="1"/>
    <col min="6" max="6" width="17.5703125" style="48" customWidth="1"/>
  </cols>
  <sheetData>
    <row r="1" spans="1:6" ht="20.25">
      <c r="A1" s="154" t="s">
        <v>36</v>
      </c>
      <c r="B1" s="154"/>
      <c r="C1" s="154"/>
      <c r="D1" s="154"/>
      <c r="E1" s="154"/>
      <c r="F1" s="154"/>
    </row>
    <row r="2" spans="1:6" ht="20.25">
      <c r="A2" s="162" t="s">
        <v>237</v>
      </c>
      <c r="B2" s="162"/>
      <c r="C2" s="162"/>
      <c r="D2" s="162"/>
      <c r="E2" s="162"/>
      <c r="F2" s="162"/>
    </row>
    <row r="3" spans="1:6" ht="20.25">
      <c r="A3" s="166" t="s">
        <v>80</v>
      </c>
      <c r="B3" s="166"/>
      <c r="C3" s="166"/>
      <c r="D3" s="166"/>
      <c r="E3" s="166"/>
      <c r="F3" s="166"/>
    </row>
    <row r="4" spans="1:6" ht="21">
      <c r="A4" s="161" t="str">
        <f>'2,3'!A4:F4</f>
        <v>Черкаська область</v>
      </c>
      <c r="B4" s="159"/>
      <c r="C4" s="159"/>
      <c r="D4" s="159"/>
      <c r="E4" s="159"/>
      <c r="F4" s="159"/>
    </row>
    <row r="5" spans="1:6" ht="15.75">
      <c r="A5" s="155" t="s">
        <v>38</v>
      </c>
      <c r="B5" s="156" t="s">
        <v>39</v>
      </c>
      <c r="C5" s="156" t="s">
        <v>40</v>
      </c>
      <c r="D5" s="156" t="s">
        <v>41</v>
      </c>
      <c r="E5" s="157" t="s">
        <v>236</v>
      </c>
      <c r="F5" s="157"/>
    </row>
    <row r="6" spans="1:6">
      <c r="A6" s="155"/>
      <c r="B6" s="156"/>
      <c r="C6" s="156"/>
      <c r="D6" s="156"/>
      <c r="E6" s="196" t="s">
        <v>288</v>
      </c>
      <c r="F6" s="197" t="s">
        <v>289</v>
      </c>
    </row>
    <row r="7" spans="1:6" ht="30" customHeight="1">
      <c r="A7" s="155"/>
      <c r="B7" s="156"/>
      <c r="C7" s="156"/>
      <c r="D7" s="156"/>
      <c r="E7" s="196"/>
      <c r="F7" s="197"/>
    </row>
    <row r="8" spans="1:6">
      <c r="A8" s="44" t="s">
        <v>81</v>
      </c>
      <c r="B8" s="44">
        <v>1</v>
      </c>
      <c r="C8" s="49">
        <v>2</v>
      </c>
      <c r="D8" s="49">
        <v>4</v>
      </c>
      <c r="E8" s="49">
        <v>4</v>
      </c>
      <c r="F8" s="49">
        <v>5</v>
      </c>
    </row>
    <row r="9" spans="1:6" ht="18.75">
      <c r="A9" s="160" t="s">
        <v>82</v>
      </c>
      <c r="B9" s="160"/>
      <c r="C9" s="160"/>
      <c r="D9" s="160"/>
      <c r="E9" s="160"/>
      <c r="F9" s="160"/>
    </row>
    <row r="10" spans="1:6" ht="15.75">
      <c r="A10" s="50" t="s">
        <v>202</v>
      </c>
      <c r="B10" s="57">
        <v>24</v>
      </c>
      <c r="C10" s="57">
        <v>163</v>
      </c>
      <c r="D10" s="47">
        <f>B10-C10</f>
        <v>-139</v>
      </c>
      <c r="E10" s="57">
        <v>5</v>
      </c>
      <c r="F10" s="47">
        <v>3200</v>
      </c>
    </row>
    <row r="11" spans="1:6" ht="15.75">
      <c r="A11" s="51" t="s">
        <v>221</v>
      </c>
      <c r="B11" s="57">
        <v>11</v>
      </c>
      <c r="C11" s="47">
        <v>109</v>
      </c>
      <c r="D11" s="47">
        <f>B11-C11</f>
        <v>-98</v>
      </c>
      <c r="E11" s="47">
        <v>3</v>
      </c>
      <c r="F11" s="47">
        <v>6000</v>
      </c>
    </row>
    <row r="12" spans="1:6" ht="31.5">
      <c r="A12" s="51" t="s">
        <v>224</v>
      </c>
      <c r="B12" s="57">
        <v>10</v>
      </c>
      <c r="C12" s="47">
        <v>179</v>
      </c>
      <c r="D12" s="47">
        <f t="shared" ref="D12:D20" si="0">B12-C12</f>
        <v>-169</v>
      </c>
      <c r="E12" s="47">
        <v>1</v>
      </c>
      <c r="F12" s="47">
        <v>5759</v>
      </c>
    </row>
    <row r="13" spans="1:6" ht="15.75">
      <c r="A13" s="51" t="s">
        <v>238</v>
      </c>
      <c r="B13" s="57">
        <v>6</v>
      </c>
      <c r="C13" s="47">
        <v>66</v>
      </c>
      <c r="D13" s="47">
        <f t="shared" si="0"/>
        <v>-60</v>
      </c>
      <c r="E13" s="47">
        <v>1</v>
      </c>
      <c r="F13" s="47">
        <v>6000</v>
      </c>
    </row>
    <row r="14" spans="1:6" ht="63">
      <c r="A14" s="51" t="s">
        <v>239</v>
      </c>
      <c r="B14" s="57">
        <v>6</v>
      </c>
      <c r="C14" s="47">
        <v>10</v>
      </c>
      <c r="D14" s="47">
        <f t="shared" si="0"/>
        <v>-4</v>
      </c>
      <c r="E14" s="47">
        <v>0</v>
      </c>
      <c r="F14" s="47">
        <v>0</v>
      </c>
    </row>
    <row r="15" spans="1:6" ht="15.75">
      <c r="A15" s="51" t="s">
        <v>240</v>
      </c>
      <c r="B15" s="57">
        <v>6</v>
      </c>
      <c r="C15" s="47">
        <v>37</v>
      </c>
      <c r="D15" s="47">
        <f t="shared" si="0"/>
        <v>-31</v>
      </c>
      <c r="E15" s="47">
        <v>1</v>
      </c>
      <c r="F15" s="47">
        <v>3723</v>
      </c>
    </row>
    <row r="16" spans="1:6" ht="15.75">
      <c r="A16" s="52" t="s">
        <v>241</v>
      </c>
      <c r="B16" s="57">
        <v>6</v>
      </c>
      <c r="C16" s="47">
        <v>11</v>
      </c>
      <c r="D16" s="47">
        <f t="shared" si="0"/>
        <v>-5</v>
      </c>
      <c r="E16" s="47">
        <v>2</v>
      </c>
      <c r="F16" s="47">
        <v>5000</v>
      </c>
    </row>
    <row r="17" spans="1:6" ht="15.75">
      <c r="A17" s="52" t="s">
        <v>242</v>
      </c>
      <c r="B17" s="57">
        <v>6</v>
      </c>
      <c r="C17" s="47">
        <v>90</v>
      </c>
      <c r="D17" s="47">
        <f t="shared" si="0"/>
        <v>-84</v>
      </c>
      <c r="E17" s="47">
        <v>0</v>
      </c>
      <c r="F17" s="47">
        <v>0</v>
      </c>
    </row>
    <row r="18" spans="1:6" ht="31.5">
      <c r="A18" s="52" t="s">
        <v>243</v>
      </c>
      <c r="B18" s="57">
        <v>5</v>
      </c>
      <c r="C18" s="47">
        <v>10</v>
      </c>
      <c r="D18" s="47">
        <f t="shared" si="0"/>
        <v>-5</v>
      </c>
      <c r="E18" s="47">
        <v>2</v>
      </c>
      <c r="F18" s="47">
        <v>8000</v>
      </c>
    </row>
    <row r="19" spans="1:6" ht="15.75">
      <c r="A19" s="52" t="s">
        <v>244</v>
      </c>
      <c r="B19" s="57">
        <v>4</v>
      </c>
      <c r="C19" s="47">
        <v>26</v>
      </c>
      <c r="D19" s="47">
        <f t="shared" si="0"/>
        <v>-22</v>
      </c>
      <c r="E19" s="47">
        <v>1</v>
      </c>
      <c r="F19" s="47">
        <v>5000</v>
      </c>
    </row>
    <row r="20" spans="1:6" ht="31.5">
      <c r="A20" s="50" t="s">
        <v>245</v>
      </c>
      <c r="B20" s="57">
        <v>4</v>
      </c>
      <c r="C20" s="57">
        <v>16</v>
      </c>
      <c r="D20" s="47">
        <f t="shared" si="0"/>
        <v>-12</v>
      </c>
      <c r="E20" s="57">
        <v>0</v>
      </c>
      <c r="F20" s="47">
        <v>0</v>
      </c>
    </row>
    <row r="21" spans="1:6" ht="18.75">
      <c r="A21" s="160" t="s">
        <v>28</v>
      </c>
      <c r="B21" s="160"/>
      <c r="C21" s="160"/>
      <c r="D21" s="160"/>
      <c r="E21" s="160"/>
      <c r="F21" s="160"/>
    </row>
    <row r="22" spans="1:6">
      <c r="A22" s="56" t="s">
        <v>207</v>
      </c>
      <c r="B22" s="58">
        <v>20</v>
      </c>
      <c r="C22" s="58">
        <v>177</v>
      </c>
      <c r="D22" s="58">
        <f>B22-C22</f>
        <v>-157</v>
      </c>
      <c r="E22" s="58">
        <v>1</v>
      </c>
      <c r="F22" s="58">
        <v>4728</v>
      </c>
    </row>
    <row r="23" spans="1:6" ht="26.25">
      <c r="A23" s="56" t="s">
        <v>208</v>
      </c>
      <c r="B23" s="58">
        <v>19</v>
      </c>
      <c r="C23" s="58">
        <v>83</v>
      </c>
      <c r="D23" s="58">
        <f t="shared" ref="D23:D40" si="1">B23-C23</f>
        <v>-64</v>
      </c>
      <c r="E23" s="58">
        <v>1</v>
      </c>
      <c r="F23" s="58">
        <v>4088</v>
      </c>
    </row>
    <row r="24" spans="1:6">
      <c r="A24" s="56" t="s">
        <v>214</v>
      </c>
      <c r="B24" s="58">
        <v>14</v>
      </c>
      <c r="C24" s="58">
        <v>94</v>
      </c>
      <c r="D24" s="58">
        <f t="shared" si="1"/>
        <v>-80</v>
      </c>
      <c r="E24" s="58">
        <v>6</v>
      </c>
      <c r="F24" s="59">
        <v>3861.5</v>
      </c>
    </row>
    <row r="25" spans="1:6">
      <c r="A25" s="56" t="s">
        <v>216</v>
      </c>
      <c r="B25" s="58">
        <v>12</v>
      </c>
      <c r="C25" s="58">
        <v>29</v>
      </c>
      <c r="D25" s="58">
        <f t="shared" si="1"/>
        <v>-17</v>
      </c>
      <c r="E25" s="58">
        <v>3</v>
      </c>
      <c r="F25" s="58">
        <v>6000</v>
      </c>
    </row>
    <row r="26" spans="1:6">
      <c r="A26" s="56" t="s">
        <v>225</v>
      </c>
      <c r="B26" s="58">
        <v>10</v>
      </c>
      <c r="C26" s="58">
        <v>29</v>
      </c>
      <c r="D26" s="58">
        <f t="shared" si="1"/>
        <v>-19</v>
      </c>
      <c r="E26" s="58">
        <v>0</v>
      </c>
      <c r="F26" s="58">
        <v>0</v>
      </c>
    </row>
    <row r="27" spans="1:6">
      <c r="A27" s="56" t="s">
        <v>233</v>
      </c>
      <c r="B27" s="58">
        <v>9</v>
      </c>
      <c r="C27" s="58">
        <v>21</v>
      </c>
      <c r="D27" s="58">
        <f t="shared" si="1"/>
        <v>-12</v>
      </c>
      <c r="E27" s="58">
        <v>2</v>
      </c>
      <c r="F27" s="58">
        <v>5499</v>
      </c>
    </row>
    <row r="28" spans="1:6">
      <c r="A28" s="56" t="s">
        <v>246</v>
      </c>
      <c r="B28" s="58">
        <v>7</v>
      </c>
      <c r="C28" s="58">
        <v>18</v>
      </c>
      <c r="D28" s="58">
        <f t="shared" si="1"/>
        <v>-11</v>
      </c>
      <c r="E28" s="58">
        <v>0</v>
      </c>
      <c r="F28" s="58">
        <v>0</v>
      </c>
    </row>
    <row r="29" spans="1:6">
      <c r="A29" s="56" t="s">
        <v>247</v>
      </c>
      <c r="B29" s="58">
        <v>7</v>
      </c>
      <c r="C29" s="58">
        <v>44</v>
      </c>
      <c r="D29" s="58">
        <f t="shared" si="1"/>
        <v>-37</v>
      </c>
      <c r="E29" s="58">
        <v>3</v>
      </c>
      <c r="F29" s="58">
        <v>3723</v>
      </c>
    </row>
    <row r="30" spans="1:6" ht="26.25">
      <c r="A30" s="56" t="s">
        <v>248</v>
      </c>
      <c r="B30" s="58">
        <v>6</v>
      </c>
      <c r="C30" s="58">
        <v>0</v>
      </c>
      <c r="D30" s="58">
        <f t="shared" si="1"/>
        <v>6</v>
      </c>
      <c r="E30" s="58">
        <v>3</v>
      </c>
      <c r="F30" s="58">
        <v>9000</v>
      </c>
    </row>
    <row r="31" spans="1:6">
      <c r="A31" s="56" t="s">
        <v>249</v>
      </c>
      <c r="B31" s="58">
        <v>6</v>
      </c>
      <c r="C31" s="58">
        <v>43</v>
      </c>
      <c r="D31" s="58">
        <f t="shared" si="1"/>
        <v>-37</v>
      </c>
      <c r="E31" s="58">
        <v>4</v>
      </c>
      <c r="F31" s="58">
        <v>3723</v>
      </c>
    </row>
    <row r="32" spans="1:6">
      <c r="A32" s="56" t="s">
        <v>250</v>
      </c>
      <c r="B32" s="58">
        <v>6</v>
      </c>
      <c r="C32" s="58">
        <v>38</v>
      </c>
      <c r="D32" s="58">
        <f t="shared" si="1"/>
        <v>-32</v>
      </c>
      <c r="E32" s="58">
        <v>2</v>
      </c>
      <c r="F32" s="58">
        <v>3723</v>
      </c>
    </row>
    <row r="33" spans="1:6">
      <c r="A33" s="56" t="s">
        <v>251</v>
      </c>
      <c r="B33" s="58">
        <v>5</v>
      </c>
      <c r="C33" s="58">
        <v>1</v>
      </c>
      <c r="D33" s="58">
        <f t="shared" si="1"/>
        <v>4</v>
      </c>
      <c r="E33" s="58">
        <v>0</v>
      </c>
      <c r="F33" s="58">
        <v>0</v>
      </c>
    </row>
    <row r="34" spans="1:6">
      <c r="A34" s="56" t="s">
        <v>252</v>
      </c>
      <c r="B34" s="58">
        <v>5</v>
      </c>
      <c r="C34" s="58">
        <v>58</v>
      </c>
      <c r="D34" s="58">
        <f t="shared" si="1"/>
        <v>-53</v>
      </c>
      <c r="E34" s="58">
        <v>0</v>
      </c>
      <c r="F34" s="58">
        <v>0</v>
      </c>
    </row>
    <row r="35" spans="1:6">
      <c r="A35" s="56" t="s">
        <v>253</v>
      </c>
      <c r="B35" s="58">
        <v>5</v>
      </c>
      <c r="C35" s="58">
        <v>10</v>
      </c>
      <c r="D35" s="58">
        <f t="shared" si="1"/>
        <v>-5</v>
      </c>
      <c r="E35" s="58">
        <v>0</v>
      </c>
      <c r="F35" s="58">
        <v>0</v>
      </c>
    </row>
    <row r="36" spans="1:6" ht="26.25">
      <c r="A36" s="56" t="s">
        <v>208</v>
      </c>
      <c r="B36" s="58">
        <v>4</v>
      </c>
      <c r="C36" s="58">
        <v>16</v>
      </c>
      <c r="D36" s="58">
        <f t="shared" si="1"/>
        <v>-12</v>
      </c>
      <c r="E36" s="58">
        <v>0</v>
      </c>
      <c r="F36" s="58">
        <v>4400</v>
      </c>
    </row>
    <row r="37" spans="1:6">
      <c r="A37" s="56" t="s">
        <v>254</v>
      </c>
      <c r="B37" s="58">
        <v>4</v>
      </c>
      <c r="C37" s="58">
        <v>0</v>
      </c>
      <c r="D37" s="58">
        <f t="shared" si="1"/>
        <v>4</v>
      </c>
      <c r="E37" s="58">
        <v>1</v>
      </c>
      <c r="F37" s="58">
        <v>10000</v>
      </c>
    </row>
    <row r="38" spans="1:6">
      <c r="A38" s="56" t="s">
        <v>255</v>
      </c>
      <c r="B38" s="58">
        <v>4</v>
      </c>
      <c r="C38" s="58">
        <v>6</v>
      </c>
      <c r="D38" s="58">
        <f t="shared" si="1"/>
        <v>-2</v>
      </c>
      <c r="E38" s="58">
        <v>0</v>
      </c>
      <c r="F38" s="58">
        <v>5000</v>
      </c>
    </row>
    <row r="39" spans="1:6">
      <c r="A39" s="56" t="s">
        <v>256</v>
      </c>
      <c r="B39" s="58">
        <v>4</v>
      </c>
      <c r="C39" s="58">
        <v>31</v>
      </c>
      <c r="D39" s="58">
        <f t="shared" si="1"/>
        <v>-27</v>
      </c>
      <c r="E39" s="58">
        <v>1</v>
      </c>
      <c r="F39" s="58">
        <v>8000</v>
      </c>
    </row>
    <row r="40" spans="1:6">
      <c r="A40" s="56" t="s">
        <v>257</v>
      </c>
      <c r="B40" s="58">
        <v>3</v>
      </c>
      <c r="C40" s="58">
        <v>6</v>
      </c>
      <c r="D40" s="58">
        <f t="shared" si="1"/>
        <v>-3</v>
      </c>
      <c r="E40" s="58">
        <v>1</v>
      </c>
      <c r="F40" s="58">
        <v>7000</v>
      </c>
    </row>
    <row r="41" spans="1:6" ht="21.75" customHeight="1">
      <c r="A41" s="163" t="s">
        <v>29</v>
      </c>
      <c r="B41" s="164"/>
      <c r="C41" s="164"/>
      <c r="D41" s="164"/>
      <c r="E41" s="164"/>
      <c r="F41" s="165"/>
    </row>
    <row r="42" spans="1:6" ht="15.75">
      <c r="A42" s="51" t="s">
        <v>186</v>
      </c>
      <c r="B42" s="52">
        <v>91</v>
      </c>
      <c r="C42" s="60">
        <v>405</v>
      </c>
      <c r="D42" s="60">
        <f>B42-C42</f>
        <v>-314</v>
      </c>
      <c r="E42" s="60">
        <v>22</v>
      </c>
      <c r="F42" s="61">
        <v>4832.88</v>
      </c>
    </row>
    <row r="43" spans="1:6" ht="15.75">
      <c r="A43" s="51" t="s">
        <v>188</v>
      </c>
      <c r="B43" s="52">
        <v>59</v>
      </c>
      <c r="C43" s="60">
        <v>91</v>
      </c>
      <c r="D43" s="60">
        <f t="shared" ref="D43:D55" si="2">B43-C43</f>
        <v>-32</v>
      </c>
      <c r="E43" s="60">
        <v>11</v>
      </c>
      <c r="F43" s="61">
        <v>3943.5</v>
      </c>
    </row>
    <row r="44" spans="1:6" ht="15.75">
      <c r="A44" s="51" t="s">
        <v>200</v>
      </c>
      <c r="B44" s="52">
        <v>26</v>
      </c>
      <c r="C44" s="60">
        <v>26</v>
      </c>
      <c r="D44" s="60">
        <f t="shared" si="2"/>
        <v>0</v>
      </c>
      <c r="E44" s="60">
        <v>5</v>
      </c>
      <c r="F44" s="60">
        <v>4756</v>
      </c>
    </row>
    <row r="45" spans="1:6" ht="15.75">
      <c r="A45" s="51" t="s">
        <v>204</v>
      </c>
      <c r="B45" s="52">
        <v>22</v>
      </c>
      <c r="C45" s="60">
        <v>69</v>
      </c>
      <c r="D45" s="60">
        <f t="shared" si="2"/>
        <v>-47</v>
      </c>
      <c r="E45" s="60">
        <v>4</v>
      </c>
      <c r="F45" s="60">
        <v>3723</v>
      </c>
    </row>
    <row r="46" spans="1:6" ht="15.75">
      <c r="A46" s="51" t="s">
        <v>211</v>
      </c>
      <c r="B46" s="52">
        <v>15</v>
      </c>
      <c r="C46" s="60">
        <v>45</v>
      </c>
      <c r="D46" s="60">
        <f t="shared" si="2"/>
        <v>-30</v>
      </c>
      <c r="E46" s="60">
        <v>2</v>
      </c>
      <c r="F46" s="60">
        <v>6500</v>
      </c>
    </row>
    <row r="47" spans="1:6" ht="15.75">
      <c r="A47" s="51" t="s">
        <v>217</v>
      </c>
      <c r="B47" s="52">
        <v>12</v>
      </c>
      <c r="C47" s="60">
        <v>20</v>
      </c>
      <c r="D47" s="60">
        <f t="shared" si="2"/>
        <v>-8</v>
      </c>
      <c r="E47" s="60">
        <v>10</v>
      </c>
      <c r="F47" s="60">
        <v>6000</v>
      </c>
    </row>
    <row r="48" spans="1:6" ht="15.75">
      <c r="A48" s="51" t="s">
        <v>258</v>
      </c>
      <c r="B48" s="52">
        <v>9</v>
      </c>
      <c r="C48" s="60">
        <v>21</v>
      </c>
      <c r="D48" s="60">
        <f t="shared" si="2"/>
        <v>-12</v>
      </c>
      <c r="E48" s="60">
        <v>3</v>
      </c>
      <c r="F48" s="60">
        <v>4500</v>
      </c>
    </row>
    <row r="49" spans="1:6" ht="15.75">
      <c r="A49" s="51" t="s">
        <v>259</v>
      </c>
      <c r="B49" s="52">
        <v>9</v>
      </c>
      <c r="C49" s="60">
        <v>23</v>
      </c>
      <c r="D49" s="60">
        <f t="shared" si="2"/>
        <v>-14</v>
      </c>
      <c r="E49" s="60">
        <v>1</v>
      </c>
      <c r="F49" s="60">
        <v>5000</v>
      </c>
    </row>
    <row r="50" spans="1:6" ht="15.75">
      <c r="A50" s="51" t="s">
        <v>260</v>
      </c>
      <c r="B50" s="52">
        <v>9</v>
      </c>
      <c r="C50" s="60">
        <v>31</v>
      </c>
      <c r="D50" s="60">
        <f t="shared" si="2"/>
        <v>-22</v>
      </c>
      <c r="E50" s="60">
        <v>4</v>
      </c>
      <c r="F50" s="60">
        <v>3723</v>
      </c>
    </row>
    <row r="51" spans="1:6" ht="15.75">
      <c r="A51" s="51" t="s">
        <v>261</v>
      </c>
      <c r="B51" s="52">
        <v>7</v>
      </c>
      <c r="C51" s="60">
        <v>44</v>
      </c>
      <c r="D51" s="60">
        <f t="shared" si="2"/>
        <v>-37</v>
      </c>
      <c r="E51" s="60">
        <v>2</v>
      </c>
      <c r="F51" s="60">
        <v>3730</v>
      </c>
    </row>
    <row r="52" spans="1:6" ht="15.75">
      <c r="A52" s="51" t="s">
        <v>262</v>
      </c>
      <c r="B52" s="52">
        <v>7</v>
      </c>
      <c r="C52" s="60">
        <v>83</v>
      </c>
      <c r="D52" s="60">
        <f t="shared" si="2"/>
        <v>-76</v>
      </c>
      <c r="E52" s="60">
        <v>0</v>
      </c>
      <c r="F52" s="60">
        <v>0</v>
      </c>
    </row>
    <row r="53" spans="1:6" ht="15.75">
      <c r="A53" s="51" t="s">
        <v>263</v>
      </c>
      <c r="B53" s="52">
        <v>6</v>
      </c>
      <c r="C53" s="60">
        <v>43</v>
      </c>
      <c r="D53" s="60">
        <f t="shared" si="2"/>
        <v>-37</v>
      </c>
      <c r="E53" s="60">
        <v>1</v>
      </c>
      <c r="F53" s="60">
        <v>3723</v>
      </c>
    </row>
    <row r="54" spans="1:6" ht="15.75">
      <c r="A54" s="51" t="s">
        <v>264</v>
      </c>
      <c r="B54" s="52">
        <v>6</v>
      </c>
      <c r="C54" s="60">
        <v>12</v>
      </c>
      <c r="D54" s="60">
        <f t="shared" si="2"/>
        <v>-6</v>
      </c>
      <c r="E54" s="60">
        <v>0</v>
      </c>
      <c r="F54" s="60">
        <v>0</v>
      </c>
    </row>
    <row r="55" spans="1:6" ht="47.25">
      <c r="A55" s="51" t="s">
        <v>265</v>
      </c>
      <c r="B55" s="52">
        <v>5</v>
      </c>
      <c r="C55" s="60">
        <v>6</v>
      </c>
      <c r="D55" s="60">
        <f t="shared" si="2"/>
        <v>-1</v>
      </c>
      <c r="E55" s="60">
        <v>0</v>
      </c>
      <c r="F55" s="60">
        <v>0</v>
      </c>
    </row>
    <row r="56" spans="1:6" ht="18.75">
      <c r="A56" s="160" t="s">
        <v>30</v>
      </c>
      <c r="B56" s="160"/>
      <c r="C56" s="160"/>
      <c r="D56" s="160"/>
      <c r="E56" s="160"/>
      <c r="F56" s="160"/>
    </row>
    <row r="57" spans="1:6" ht="15.75">
      <c r="A57" s="51" t="s">
        <v>218</v>
      </c>
      <c r="B57" s="57">
        <v>12</v>
      </c>
      <c r="C57" s="47">
        <v>110</v>
      </c>
      <c r="D57" s="47">
        <f>B57-C57</f>
        <v>-98</v>
      </c>
      <c r="E57" s="47">
        <v>3</v>
      </c>
      <c r="F57" s="47">
        <v>4000</v>
      </c>
    </row>
    <row r="58" spans="1:6" ht="15.75">
      <c r="A58" s="51" t="s">
        <v>219</v>
      </c>
      <c r="B58" s="57">
        <v>12</v>
      </c>
      <c r="C58" s="47">
        <v>68</v>
      </c>
      <c r="D58" s="47">
        <f t="shared" ref="D58:D60" si="3">B58-C58</f>
        <v>-56</v>
      </c>
      <c r="E58" s="47">
        <v>4</v>
      </c>
      <c r="F58" s="47">
        <v>4800</v>
      </c>
    </row>
    <row r="59" spans="1:6" ht="15.75">
      <c r="A59" s="51" t="s">
        <v>266</v>
      </c>
      <c r="B59" s="57">
        <v>9</v>
      </c>
      <c r="C59" s="47">
        <v>112</v>
      </c>
      <c r="D59" s="47">
        <f t="shared" si="3"/>
        <v>-103</v>
      </c>
      <c r="E59" s="47">
        <v>3</v>
      </c>
      <c r="F59" s="47">
        <v>4000</v>
      </c>
    </row>
    <row r="60" spans="1:6" ht="15.75">
      <c r="A60" s="51" t="s">
        <v>267</v>
      </c>
      <c r="B60" s="62">
        <v>8</v>
      </c>
      <c r="C60" s="57">
        <v>110</v>
      </c>
      <c r="D60" s="47">
        <f t="shared" si="3"/>
        <v>-102</v>
      </c>
      <c r="E60" s="57">
        <v>2</v>
      </c>
      <c r="F60" s="47">
        <v>4000</v>
      </c>
    </row>
    <row r="61" spans="1:6" ht="18.75">
      <c r="A61" s="160" t="s">
        <v>31</v>
      </c>
      <c r="B61" s="160"/>
      <c r="C61" s="160"/>
      <c r="D61" s="160"/>
      <c r="E61" s="160"/>
      <c r="F61" s="160"/>
    </row>
    <row r="62" spans="1:6" ht="31.5">
      <c r="A62" s="51" t="s">
        <v>187</v>
      </c>
      <c r="B62" s="57">
        <v>73</v>
      </c>
      <c r="C62" s="57">
        <v>722</v>
      </c>
      <c r="D62" s="47">
        <f>B62-C62</f>
        <v>-649</v>
      </c>
      <c r="E62" s="57">
        <v>16</v>
      </c>
      <c r="F62" s="192">
        <v>3356.9</v>
      </c>
    </row>
    <row r="63" spans="1:6" ht="15.75">
      <c r="A63" s="51" t="s">
        <v>189</v>
      </c>
      <c r="B63" s="57">
        <v>55</v>
      </c>
      <c r="C63" s="47">
        <v>528</v>
      </c>
      <c r="D63" s="47">
        <f t="shared" ref="D63:D72" si="4">B63-C63</f>
        <v>-473</v>
      </c>
      <c r="E63" s="47">
        <v>16</v>
      </c>
      <c r="F63" s="192">
        <v>4457.67</v>
      </c>
    </row>
    <row r="64" spans="1:6" ht="31.5">
      <c r="A64" s="51" t="s">
        <v>190</v>
      </c>
      <c r="B64" s="57">
        <v>55</v>
      </c>
      <c r="C64" s="47">
        <v>504</v>
      </c>
      <c r="D64" s="47">
        <f t="shared" si="4"/>
        <v>-449</v>
      </c>
      <c r="E64" s="47">
        <v>8</v>
      </c>
      <c r="F64" s="192">
        <v>4400</v>
      </c>
    </row>
    <row r="65" spans="1:6" ht="15.75">
      <c r="A65" s="51" t="s">
        <v>191</v>
      </c>
      <c r="B65" s="57">
        <v>50</v>
      </c>
      <c r="C65" s="47">
        <v>470</v>
      </c>
      <c r="D65" s="47">
        <f t="shared" si="4"/>
        <v>-420</v>
      </c>
      <c r="E65" s="47">
        <v>16</v>
      </c>
      <c r="F65" s="192">
        <v>3723</v>
      </c>
    </row>
    <row r="66" spans="1:6" ht="15.75">
      <c r="A66" s="51" t="s">
        <v>196</v>
      </c>
      <c r="B66" s="57">
        <v>30</v>
      </c>
      <c r="C66" s="57">
        <v>256</v>
      </c>
      <c r="D66" s="47">
        <f t="shared" si="4"/>
        <v>-226</v>
      </c>
      <c r="E66" s="57">
        <v>8</v>
      </c>
      <c r="F66" s="192">
        <v>8000</v>
      </c>
    </row>
    <row r="67" spans="1:6" ht="63">
      <c r="A67" s="51" t="s">
        <v>199</v>
      </c>
      <c r="B67" s="57">
        <v>27</v>
      </c>
      <c r="C67" s="47">
        <v>114</v>
      </c>
      <c r="D67" s="47">
        <f t="shared" si="4"/>
        <v>-87</v>
      </c>
      <c r="E67" s="47">
        <v>7</v>
      </c>
      <c r="F67" s="192">
        <v>4000</v>
      </c>
    </row>
    <row r="68" spans="1:6" ht="15.75">
      <c r="A68" s="51" t="s">
        <v>226</v>
      </c>
      <c r="B68" s="57">
        <v>10</v>
      </c>
      <c r="C68" s="47">
        <v>98</v>
      </c>
      <c r="D68" s="47">
        <f t="shared" si="4"/>
        <v>-88</v>
      </c>
      <c r="E68" s="47">
        <v>2</v>
      </c>
      <c r="F68" s="192">
        <v>3723</v>
      </c>
    </row>
    <row r="69" spans="1:6" ht="15.75">
      <c r="A69" s="51" t="s">
        <v>227</v>
      </c>
      <c r="B69" s="57">
        <v>10</v>
      </c>
      <c r="C69" s="47">
        <v>37</v>
      </c>
      <c r="D69" s="47">
        <f t="shared" si="4"/>
        <v>-27</v>
      </c>
      <c r="E69" s="47">
        <v>1</v>
      </c>
      <c r="F69" s="192">
        <v>3200</v>
      </c>
    </row>
    <row r="70" spans="1:6" ht="15.75">
      <c r="A70" s="51" t="s">
        <v>268</v>
      </c>
      <c r="B70" s="57">
        <v>9</v>
      </c>
      <c r="C70" s="47">
        <v>60</v>
      </c>
      <c r="D70" s="47">
        <f t="shared" si="4"/>
        <v>-51</v>
      </c>
      <c r="E70" s="47">
        <v>4</v>
      </c>
      <c r="F70" s="192">
        <v>3800</v>
      </c>
    </row>
    <row r="71" spans="1:6" ht="15.75">
      <c r="A71" s="51" t="s">
        <v>269</v>
      </c>
      <c r="B71" s="57">
        <v>6</v>
      </c>
      <c r="C71" s="47">
        <v>75</v>
      </c>
      <c r="D71" s="47">
        <f t="shared" si="4"/>
        <v>-69</v>
      </c>
      <c r="E71" s="47">
        <v>2</v>
      </c>
      <c r="F71" s="192">
        <v>4000</v>
      </c>
    </row>
    <row r="72" spans="1:6" ht="15.75">
      <c r="A72" s="51" t="s">
        <v>270</v>
      </c>
      <c r="B72" s="57">
        <v>4</v>
      </c>
      <c r="C72" s="47">
        <v>5</v>
      </c>
      <c r="D72" s="47">
        <f t="shared" si="4"/>
        <v>-1</v>
      </c>
      <c r="E72" s="47">
        <v>1</v>
      </c>
      <c r="F72" s="192">
        <v>3800</v>
      </c>
    </row>
    <row r="73" spans="1:6" ht="48.75" customHeight="1">
      <c r="A73" s="160" t="s">
        <v>84</v>
      </c>
      <c r="B73" s="160"/>
      <c r="C73" s="160"/>
      <c r="D73" s="160"/>
      <c r="E73" s="160"/>
      <c r="F73" s="160"/>
    </row>
    <row r="74" spans="1:6" ht="15.75">
      <c r="A74" s="53" t="s">
        <v>228</v>
      </c>
      <c r="B74" s="57">
        <v>10</v>
      </c>
      <c r="C74" s="47">
        <v>80</v>
      </c>
      <c r="D74" s="47">
        <f>B74-C74</f>
        <v>-70</v>
      </c>
      <c r="E74" s="47">
        <v>4</v>
      </c>
      <c r="F74" s="47">
        <v>4000</v>
      </c>
    </row>
    <row r="75" spans="1:6" ht="15.75">
      <c r="A75" s="53" t="s">
        <v>271</v>
      </c>
      <c r="B75" s="57">
        <v>9</v>
      </c>
      <c r="C75" s="47">
        <v>10</v>
      </c>
      <c r="D75" s="47">
        <f t="shared" ref="D75:D80" si="5">B75-C75</f>
        <v>-1</v>
      </c>
      <c r="E75" s="47">
        <v>0</v>
      </c>
      <c r="F75" s="47">
        <v>0</v>
      </c>
    </row>
    <row r="76" spans="1:6" ht="15.75">
      <c r="A76" s="53" t="s">
        <v>272</v>
      </c>
      <c r="B76" s="57">
        <v>7</v>
      </c>
      <c r="C76" s="47">
        <v>78</v>
      </c>
      <c r="D76" s="47">
        <f t="shared" si="5"/>
        <v>-71</v>
      </c>
      <c r="E76" s="47">
        <v>0</v>
      </c>
      <c r="F76" s="47">
        <v>0</v>
      </c>
    </row>
    <row r="77" spans="1:6" ht="15.75">
      <c r="A77" s="53" t="s">
        <v>273</v>
      </c>
      <c r="B77" s="57">
        <v>6</v>
      </c>
      <c r="C77" s="57">
        <v>37</v>
      </c>
      <c r="D77" s="47">
        <f t="shared" si="5"/>
        <v>-31</v>
      </c>
      <c r="E77" s="57">
        <v>0</v>
      </c>
      <c r="F77" s="47">
        <v>0</v>
      </c>
    </row>
    <row r="78" spans="1:6" ht="15.75">
      <c r="A78" s="53" t="s">
        <v>274</v>
      </c>
      <c r="B78" s="57">
        <v>5</v>
      </c>
      <c r="C78" s="47">
        <v>60</v>
      </c>
      <c r="D78" s="47">
        <f t="shared" si="5"/>
        <v>-55</v>
      </c>
      <c r="E78" s="47">
        <v>1</v>
      </c>
      <c r="F78" s="47">
        <v>5900</v>
      </c>
    </row>
    <row r="79" spans="1:6" ht="31.5">
      <c r="A79" s="53" t="s">
        <v>275</v>
      </c>
      <c r="B79" s="57">
        <v>3</v>
      </c>
      <c r="C79" s="47">
        <v>4</v>
      </c>
      <c r="D79" s="47">
        <f t="shared" si="5"/>
        <v>-1</v>
      </c>
      <c r="E79" s="47">
        <v>0</v>
      </c>
      <c r="F79" s="47">
        <v>0</v>
      </c>
    </row>
    <row r="80" spans="1:6" ht="15.75">
      <c r="A80" s="53" t="s">
        <v>276</v>
      </c>
      <c r="B80" s="57">
        <v>3</v>
      </c>
      <c r="C80" s="47">
        <v>56</v>
      </c>
      <c r="D80" s="47">
        <f t="shared" si="5"/>
        <v>-53</v>
      </c>
      <c r="E80" s="47">
        <v>0</v>
      </c>
      <c r="F80" s="47">
        <v>0</v>
      </c>
    </row>
    <row r="81" spans="1:6" ht="18.75">
      <c r="A81" s="160" t="s">
        <v>33</v>
      </c>
      <c r="B81" s="160"/>
      <c r="C81" s="160"/>
      <c r="D81" s="160"/>
      <c r="E81" s="160"/>
      <c r="F81" s="160"/>
    </row>
    <row r="82" spans="1:6">
      <c r="A82" s="56" t="s">
        <v>194</v>
      </c>
      <c r="B82" s="58">
        <v>33</v>
      </c>
      <c r="C82" s="58">
        <v>275</v>
      </c>
      <c r="D82" s="58">
        <f>B82-C82</f>
        <v>-242</v>
      </c>
      <c r="E82" s="58">
        <v>7</v>
      </c>
      <c r="F82" s="193">
        <v>5880.75</v>
      </c>
    </row>
    <row r="83" spans="1:6">
      <c r="A83" s="56" t="s">
        <v>201</v>
      </c>
      <c r="B83" s="58">
        <v>25</v>
      </c>
      <c r="C83" s="58">
        <v>118</v>
      </c>
      <c r="D83" s="58">
        <f t="shared" ref="D83:D97" si="6">B83-C83</f>
        <v>-93</v>
      </c>
      <c r="E83" s="58">
        <v>4</v>
      </c>
      <c r="F83" s="193">
        <v>3841</v>
      </c>
    </row>
    <row r="84" spans="1:6" ht="26.25">
      <c r="A84" s="56" t="s">
        <v>203</v>
      </c>
      <c r="B84" s="58">
        <v>24</v>
      </c>
      <c r="C84" s="58">
        <v>56</v>
      </c>
      <c r="D84" s="58">
        <f t="shared" si="6"/>
        <v>-32</v>
      </c>
      <c r="E84" s="58">
        <v>13</v>
      </c>
      <c r="F84" s="193">
        <v>4833.33</v>
      </c>
    </row>
    <row r="85" spans="1:6">
      <c r="A85" s="56" t="s">
        <v>212</v>
      </c>
      <c r="B85" s="58">
        <v>15</v>
      </c>
      <c r="C85" s="58">
        <v>150</v>
      </c>
      <c r="D85" s="58">
        <f t="shared" si="6"/>
        <v>-135</v>
      </c>
      <c r="E85" s="58">
        <v>6</v>
      </c>
      <c r="F85" s="193">
        <v>5066.67</v>
      </c>
    </row>
    <row r="86" spans="1:6">
      <c r="A86" s="56" t="s">
        <v>222</v>
      </c>
      <c r="B86" s="58">
        <v>11</v>
      </c>
      <c r="C86" s="58">
        <v>13</v>
      </c>
      <c r="D86" s="58">
        <f t="shared" si="6"/>
        <v>-2</v>
      </c>
      <c r="E86" s="58">
        <v>1</v>
      </c>
      <c r="F86" s="193">
        <v>3866.67</v>
      </c>
    </row>
    <row r="87" spans="1:6" ht="26.25">
      <c r="A87" s="56" t="s">
        <v>229</v>
      </c>
      <c r="B87" s="58">
        <v>10</v>
      </c>
      <c r="C87" s="58">
        <v>52</v>
      </c>
      <c r="D87" s="58">
        <f t="shared" si="6"/>
        <v>-42</v>
      </c>
      <c r="E87" s="58">
        <v>3</v>
      </c>
      <c r="F87" s="193">
        <v>3500</v>
      </c>
    </row>
    <row r="88" spans="1:6">
      <c r="A88" s="56" t="s">
        <v>230</v>
      </c>
      <c r="B88" s="58">
        <v>10</v>
      </c>
      <c r="C88" s="58">
        <v>27</v>
      </c>
      <c r="D88" s="58">
        <f t="shared" si="6"/>
        <v>-17</v>
      </c>
      <c r="E88" s="58">
        <v>3</v>
      </c>
      <c r="F88" s="193">
        <v>4096.5</v>
      </c>
    </row>
    <row r="89" spans="1:6">
      <c r="A89" s="56" t="s">
        <v>277</v>
      </c>
      <c r="B89" s="58">
        <v>9</v>
      </c>
      <c r="C89" s="58">
        <v>22</v>
      </c>
      <c r="D89" s="58">
        <f t="shared" si="6"/>
        <v>-13</v>
      </c>
      <c r="E89" s="58">
        <v>2</v>
      </c>
      <c r="F89" s="193">
        <v>5250</v>
      </c>
    </row>
    <row r="90" spans="1:6" ht="26.25">
      <c r="A90" s="56" t="s">
        <v>278</v>
      </c>
      <c r="B90" s="58">
        <v>9</v>
      </c>
      <c r="C90" s="58">
        <v>28</v>
      </c>
      <c r="D90" s="58">
        <f t="shared" si="6"/>
        <v>-19</v>
      </c>
      <c r="E90" s="58">
        <v>7</v>
      </c>
      <c r="F90" s="193">
        <v>4611.5</v>
      </c>
    </row>
    <row r="91" spans="1:6" ht="26.25">
      <c r="A91" s="56" t="s">
        <v>279</v>
      </c>
      <c r="B91" s="58">
        <v>8</v>
      </c>
      <c r="C91" s="58">
        <v>27</v>
      </c>
      <c r="D91" s="58">
        <f t="shared" si="6"/>
        <v>-19</v>
      </c>
      <c r="E91" s="58">
        <v>1</v>
      </c>
      <c r="F91" s="193">
        <v>8000</v>
      </c>
    </row>
    <row r="92" spans="1:6" ht="26.25">
      <c r="A92" s="56" t="s">
        <v>280</v>
      </c>
      <c r="B92" s="58">
        <v>7</v>
      </c>
      <c r="C92" s="58">
        <v>12</v>
      </c>
      <c r="D92" s="58">
        <f t="shared" si="6"/>
        <v>-5</v>
      </c>
      <c r="E92" s="58">
        <v>4</v>
      </c>
      <c r="F92" s="193">
        <v>8000</v>
      </c>
    </row>
    <row r="93" spans="1:6">
      <c r="A93" s="56" t="s">
        <v>281</v>
      </c>
      <c r="B93" s="58">
        <v>6</v>
      </c>
      <c r="C93" s="58">
        <v>33</v>
      </c>
      <c r="D93" s="58">
        <f t="shared" si="6"/>
        <v>-27</v>
      </c>
      <c r="E93" s="58">
        <v>2</v>
      </c>
      <c r="F93" s="193">
        <v>3723</v>
      </c>
    </row>
    <row r="94" spans="1:6">
      <c r="A94" s="56" t="s">
        <v>282</v>
      </c>
      <c r="B94" s="58">
        <v>5</v>
      </c>
      <c r="C94" s="58">
        <v>59</v>
      </c>
      <c r="D94" s="58">
        <f t="shared" si="6"/>
        <v>-54</v>
      </c>
      <c r="E94" s="58">
        <v>1</v>
      </c>
      <c r="F94" s="193">
        <v>3723</v>
      </c>
    </row>
    <row r="95" spans="1:6">
      <c r="A95" s="56" t="s">
        <v>283</v>
      </c>
      <c r="B95" s="58">
        <v>5</v>
      </c>
      <c r="C95" s="58">
        <v>9</v>
      </c>
      <c r="D95" s="58">
        <f t="shared" si="6"/>
        <v>-4</v>
      </c>
      <c r="E95" s="58">
        <v>2</v>
      </c>
      <c r="F95" s="193">
        <v>6000</v>
      </c>
    </row>
    <row r="96" spans="1:6">
      <c r="A96" s="56" t="s">
        <v>284</v>
      </c>
      <c r="B96" s="58">
        <v>4</v>
      </c>
      <c r="C96" s="58">
        <v>44</v>
      </c>
      <c r="D96" s="58">
        <f t="shared" si="6"/>
        <v>-40</v>
      </c>
      <c r="E96" s="58">
        <v>1</v>
      </c>
      <c r="F96" s="193">
        <v>3723</v>
      </c>
    </row>
    <row r="97" spans="1:6" ht="26.25">
      <c r="A97" s="56" t="s">
        <v>285</v>
      </c>
      <c r="B97" s="58">
        <v>4</v>
      </c>
      <c r="C97" s="58">
        <v>6</v>
      </c>
      <c r="D97" s="58">
        <f t="shared" si="6"/>
        <v>-2</v>
      </c>
      <c r="E97" s="58">
        <v>2</v>
      </c>
      <c r="F97" s="193">
        <v>8000</v>
      </c>
    </row>
    <row r="98" spans="1:6" ht="40.5" customHeight="1">
      <c r="A98" s="160" t="s">
        <v>85</v>
      </c>
      <c r="B98" s="160"/>
      <c r="C98" s="160"/>
      <c r="D98" s="160"/>
      <c r="E98" s="160"/>
      <c r="F98" s="160"/>
    </row>
    <row r="99" spans="1:6">
      <c r="A99" s="56" t="s">
        <v>184</v>
      </c>
      <c r="B99" s="58">
        <v>148</v>
      </c>
      <c r="C99" s="58">
        <v>1416</v>
      </c>
      <c r="D99" s="58">
        <f>B99-C99</f>
        <v>-1268</v>
      </c>
      <c r="E99" s="58">
        <v>29</v>
      </c>
      <c r="F99" s="193">
        <v>5322.3</v>
      </c>
    </row>
    <row r="100" spans="1:6">
      <c r="A100" s="56" t="s">
        <v>206</v>
      </c>
      <c r="B100" s="58">
        <v>21</v>
      </c>
      <c r="C100" s="58">
        <v>75</v>
      </c>
      <c r="D100" s="58">
        <f t="shared" ref="D100:D106" si="7">B100-C100</f>
        <v>-54</v>
      </c>
      <c r="E100" s="58">
        <v>6</v>
      </c>
      <c r="F100" s="193">
        <v>4841</v>
      </c>
    </row>
    <row r="101" spans="1:6">
      <c r="A101" s="56" t="s">
        <v>210</v>
      </c>
      <c r="B101" s="58">
        <v>18</v>
      </c>
      <c r="C101" s="58">
        <v>681</v>
      </c>
      <c r="D101" s="58">
        <f t="shared" si="7"/>
        <v>-663</v>
      </c>
      <c r="E101" s="58">
        <v>2</v>
      </c>
      <c r="F101" s="193">
        <v>3974.33</v>
      </c>
    </row>
    <row r="102" spans="1:6">
      <c r="A102" s="56" t="s">
        <v>215</v>
      </c>
      <c r="B102" s="58">
        <v>14</v>
      </c>
      <c r="C102" s="58">
        <v>30</v>
      </c>
      <c r="D102" s="58">
        <f t="shared" si="7"/>
        <v>-16</v>
      </c>
      <c r="E102" s="58">
        <v>1</v>
      </c>
      <c r="F102" s="193">
        <v>4350</v>
      </c>
    </row>
    <row r="103" spans="1:6">
      <c r="A103" s="56" t="s">
        <v>223</v>
      </c>
      <c r="B103" s="58">
        <v>11</v>
      </c>
      <c r="C103" s="58">
        <v>32</v>
      </c>
      <c r="D103" s="58">
        <f t="shared" si="7"/>
        <v>-21</v>
      </c>
      <c r="E103" s="58">
        <v>1</v>
      </c>
      <c r="F103" s="193">
        <v>3600</v>
      </c>
    </row>
    <row r="104" spans="1:6">
      <c r="A104" s="56" t="s">
        <v>231</v>
      </c>
      <c r="B104" s="58">
        <v>10</v>
      </c>
      <c r="C104" s="58">
        <v>10</v>
      </c>
      <c r="D104" s="58">
        <f t="shared" si="7"/>
        <v>0</v>
      </c>
      <c r="E104" s="58">
        <v>2</v>
      </c>
      <c r="F104" s="193">
        <v>10000</v>
      </c>
    </row>
    <row r="105" spans="1:6" ht="39">
      <c r="A105" s="56" t="s">
        <v>232</v>
      </c>
      <c r="B105" s="58">
        <v>10</v>
      </c>
      <c r="C105" s="58">
        <v>1152</v>
      </c>
      <c r="D105" s="58">
        <f t="shared" si="7"/>
        <v>-1142</v>
      </c>
      <c r="E105" s="58">
        <v>4</v>
      </c>
      <c r="F105" s="193">
        <v>4000</v>
      </c>
    </row>
    <row r="106" spans="1:6">
      <c r="A106" s="56" t="s">
        <v>286</v>
      </c>
      <c r="B106" s="58">
        <v>9</v>
      </c>
      <c r="C106" s="58">
        <v>117</v>
      </c>
      <c r="D106" s="58">
        <f t="shared" si="7"/>
        <v>-108</v>
      </c>
      <c r="E106" s="58">
        <v>5</v>
      </c>
      <c r="F106" s="193">
        <v>6000</v>
      </c>
    </row>
    <row r="107" spans="1:6" ht="18.75">
      <c r="A107" s="160" t="s">
        <v>86</v>
      </c>
      <c r="B107" s="160"/>
      <c r="C107" s="160"/>
      <c r="D107" s="160"/>
      <c r="E107" s="160"/>
      <c r="F107" s="160"/>
    </row>
    <row r="108" spans="1:6">
      <c r="A108" s="56" t="s">
        <v>185</v>
      </c>
      <c r="B108" s="58">
        <v>143</v>
      </c>
      <c r="C108" s="58">
        <v>2255</v>
      </c>
      <c r="D108" s="58">
        <f>B108-C108</f>
        <v>-2112</v>
      </c>
      <c r="E108" s="58">
        <v>20</v>
      </c>
      <c r="F108" s="193">
        <v>4707.67</v>
      </c>
    </row>
    <row r="109" spans="1:6">
      <c r="A109" s="56" t="s">
        <v>192</v>
      </c>
      <c r="B109" s="58">
        <v>47</v>
      </c>
      <c r="C109" s="58">
        <v>291</v>
      </c>
      <c r="D109" s="58">
        <f t="shared" ref="D109:D114" si="8">B109-C109</f>
        <v>-244</v>
      </c>
      <c r="E109" s="58">
        <v>5</v>
      </c>
      <c r="F109" s="193">
        <v>3644.6</v>
      </c>
    </row>
    <row r="110" spans="1:6">
      <c r="A110" s="56" t="s">
        <v>193</v>
      </c>
      <c r="B110" s="58">
        <v>40</v>
      </c>
      <c r="C110" s="58">
        <v>111</v>
      </c>
      <c r="D110" s="58">
        <f t="shared" si="8"/>
        <v>-71</v>
      </c>
      <c r="E110" s="58">
        <v>15</v>
      </c>
      <c r="F110" s="193">
        <v>4840</v>
      </c>
    </row>
    <row r="111" spans="1:6">
      <c r="A111" s="56" t="s">
        <v>195</v>
      </c>
      <c r="B111" s="58">
        <v>32</v>
      </c>
      <c r="C111" s="58">
        <v>271</v>
      </c>
      <c r="D111" s="58">
        <f t="shared" si="8"/>
        <v>-239</v>
      </c>
      <c r="E111" s="58">
        <v>2</v>
      </c>
      <c r="F111" s="193">
        <v>4400</v>
      </c>
    </row>
    <row r="112" spans="1:6">
      <c r="A112" s="56" t="s">
        <v>197</v>
      </c>
      <c r="B112" s="58">
        <v>30</v>
      </c>
      <c r="C112" s="58">
        <v>113</v>
      </c>
      <c r="D112" s="58">
        <f t="shared" si="8"/>
        <v>-83</v>
      </c>
      <c r="E112" s="58">
        <v>4</v>
      </c>
      <c r="F112" s="193">
        <v>3900</v>
      </c>
    </row>
    <row r="113" spans="1:6">
      <c r="A113" s="56" t="s">
        <v>198</v>
      </c>
      <c r="B113" s="58">
        <v>28</v>
      </c>
      <c r="C113" s="58">
        <v>109</v>
      </c>
      <c r="D113" s="58">
        <f t="shared" si="8"/>
        <v>-81</v>
      </c>
      <c r="E113" s="58">
        <v>9</v>
      </c>
      <c r="F113" s="193">
        <v>3461.5</v>
      </c>
    </row>
    <row r="114" spans="1:6">
      <c r="A114" s="56" t="s">
        <v>205</v>
      </c>
      <c r="B114" s="58">
        <v>22</v>
      </c>
      <c r="C114" s="58">
        <v>45</v>
      </c>
      <c r="D114" s="58">
        <f t="shared" si="8"/>
        <v>-23</v>
      </c>
      <c r="E114" s="58">
        <v>7</v>
      </c>
      <c r="F114" s="193">
        <v>3985</v>
      </c>
    </row>
    <row r="115" spans="1:6" ht="15.75">
      <c r="A115" s="54"/>
      <c r="B115" s="54"/>
      <c r="C115" s="55"/>
      <c r="D115" s="55"/>
      <c r="E115" s="55"/>
      <c r="F115" s="55"/>
    </row>
  </sheetData>
  <mergeCells count="20"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81:F81"/>
    <mergeCell ref="A107:F107"/>
    <mergeCell ref="A4:F4"/>
    <mergeCell ref="A2:F2"/>
    <mergeCell ref="A41:F41"/>
    <mergeCell ref="A98:F98"/>
    <mergeCell ref="A9:F9"/>
    <mergeCell ref="A21:F21"/>
    <mergeCell ref="A56:F56"/>
    <mergeCell ref="A61:F61"/>
    <mergeCell ref="A73:F7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54"/>
  <sheetViews>
    <sheetView workbookViewId="0">
      <selection activeCell="D14" sqref="D14"/>
    </sheetView>
  </sheetViews>
  <sheetFormatPr defaultRowHeight="15.75"/>
  <cols>
    <col min="1" max="1" width="3.28515625" style="42" customWidth="1"/>
    <col min="2" max="2" width="65.5703125" style="41" customWidth="1"/>
    <col min="3" max="3" width="22.42578125" style="126" customWidth="1"/>
  </cols>
  <sheetData>
    <row r="1" spans="1:3" ht="56.25" customHeight="1">
      <c r="A1" s="167" t="s">
        <v>125</v>
      </c>
      <c r="B1" s="167"/>
      <c r="C1" s="167"/>
    </row>
    <row r="2" spans="1:3" ht="16.5">
      <c r="B2" s="167" t="s">
        <v>115</v>
      </c>
      <c r="C2" s="167"/>
    </row>
    <row r="3" spans="1:3" ht="16.5" thickBot="1"/>
    <row r="4" spans="1:3" ht="45">
      <c r="A4" s="127" t="s">
        <v>116</v>
      </c>
      <c r="B4" s="128" t="s">
        <v>38</v>
      </c>
      <c r="C4" s="129" t="s">
        <v>117</v>
      </c>
    </row>
    <row r="5" spans="1:3">
      <c r="A5" s="130">
        <v>1</v>
      </c>
      <c r="B5" s="132" t="s">
        <v>126</v>
      </c>
      <c r="C5" s="188">
        <v>19000</v>
      </c>
    </row>
    <row r="6" spans="1:3">
      <c r="A6" s="130">
        <v>2</v>
      </c>
      <c r="B6" s="132" t="s">
        <v>127</v>
      </c>
      <c r="C6" s="188">
        <v>17000</v>
      </c>
    </row>
    <row r="7" spans="1:3" ht="31.5">
      <c r="A7" s="130">
        <v>3</v>
      </c>
      <c r="B7" s="132" t="s">
        <v>128</v>
      </c>
      <c r="C7" s="188">
        <v>15700</v>
      </c>
    </row>
    <row r="8" spans="1:3">
      <c r="A8" s="130">
        <v>4</v>
      </c>
      <c r="B8" s="132" t="s">
        <v>129</v>
      </c>
      <c r="C8" s="188">
        <v>15000</v>
      </c>
    </row>
    <row r="9" spans="1:3">
      <c r="A9" s="130">
        <v>5</v>
      </c>
      <c r="B9" s="132" t="s">
        <v>130</v>
      </c>
      <c r="C9" s="188">
        <v>12500</v>
      </c>
    </row>
    <row r="10" spans="1:3" ht="31.5">
      <c r="A10" s="130">
        <v>6</v>
      </c>
      <c r="B10" s="132" t="s">
        <v>102</v>
      </c>
      <c r="C10" s="188">
        <v>11000</v>
      </c>
    </row>
    <row r="11" spans="1:3">
      <c r="A11" s="130">
        <v>7</v>
      </c>
      <c r="B11" s="132" t="s">
        <v>131</v>
      </c>
      <c r="C11" s="188">
        <v>10065</v>
      </c>
    </row>
    <row r="12" spans="1:3">
      <c r="A12" s="130">
        <v>8</v>
      </c>
      <c r="B12" s="132" t="s">
        <v>87</v>
      </c>
      <c r="C12" s="188">
        <v>10000</v>
      </c>
    </row>
    <row r="13" spans="1:3">
      <c r="A13" s="130">
        <v>9</v>
      </c>
      <c r="B13" s="132" t="s">
        <v>132</v>
      </c>
      <c r="C13" s="188">
        <v>10000</v>
      </c>
    </row>
    <row r="14" spans="1:3" ht="47.25">
      <c r="A14" s="130">
        <v>10</v>
      </c>
      <c r="B14" s="132" t="s">
        <v>58</v>
      </c>
      <c r="C14" s="188">
        <v>8600</v>
      </c>
    </row>
    <row r="15" spans="1:3">
      <c r="A15" s="130">
        <v>11</v>
      </c>
      <c r="B15" s="132" t="s">
        <v>133</v>
      </c>
      <c r="C15" s="188">
        <v>8500</v>
      </c>
    </row>
    <row r="16" spans="1:3" ht="31.5">
      <c r="A16" s="130">
        <v>12</v>
      </c>
      <c r="B16" s="132" t="s">
        <v>105</v>
      </c>
      <c r="C16" s="188">
        <v>8435</v>
      </c>
    </row>
    <row r="17" spans="1:3">
      <c r="A17" s="130">
        <v>13</v>
      </c>
      <c r="B17" s="132" t="s">
        <v>134</v>
      </c>
      <c r="C17" s="188">
        <v>8273.89</v>
      </c>
    </row>
    <row r="18" spans="1:3">
      <c r="A18" s="130">
        <v>14</v>
      </c>
      <c r="B18" s="132" t="s">
        <v>93</v>
      </c>
      <c r="C18" s="188">
        <v>8000</v>
      </c>
    </row>
    <row r="19" spans="1:3">
      <c r="A19" s="130">
        <v>15</v>
      </c>
      <c r="B19" s="132" t="s">
        <v>54</v>
      </c>
      <c r="C19" s="188">
        <v>8000</v>
      </c>
    </row>
    <row r="20" spans="1:3">
      <c r="A20" s="130">
        <v>16</v>
      </c>
      <c r="B20" s="132" t="s">
        <v>135</v>
      </c>
      <c r="C20" s="188">
        <v>8000</v>
      </c>
    </row>
    <row r="21" spans="1:3">
      <c r="A21" s="130">
        <v>17</v>
      </c>
      <c r="B21" s="132" t="s">
        <v>136</v>
      </c>
      <c r="C21" s="188">
        <v>8000</v>
      </c>
    </row>
    <row r="22" spans="1:3">
      <c r="A22" s="130">
        <v>18</v>
      </c>
      <c r="B22" s="132" t="s">
        <v>137</v>
      </c>
      <c r="C22" s="188">
        <v>7800</v>
      </c>
    </row>
    <row r="23" spans="1:3">
      <c r="A23" s="130">
        <v>19</v>
      </c>
      <c r="B23" s="132" t="s">
        <v>107</v>
      </c>
      <c r="C23" s="188">
        <v>7572.5</v>
      </c>
    </row>
    <row r="24" spans="1:3">
      <c r="A24" s="130">
        <v>20</v>
      </c>
      <c r="B24" s="132" t="s">
        <v>138</v>
      </c>
      <c r="C24" s="188">
        <v>7540</v>
      </c>
    </row>
    <row r="25" spans="1:3">
      <c r="A25" s="130">
        <v>21</v>
      </c>
      <c r="B25" s="132" t="s">
        <v>139</v>
      </c>
      <c r="C25" s="188">
        <v>7424.5</v>
      </c>
    </row>
    <row r="26" spans="1:3">
      <c r="A26" s="130">
        <v>22</v>
      </c>
      <c r="B26" s="132" t="s">
        <v>56</v>
      </c>
      <c r="C26" s="188">
        <v>7261.67</v>
      </c>
    </row>
    <row r="27" spans="1:3">
      <c r="A27" s="130">
        <v>23</v>
      </c>
      <c r="B27" s="132" t="s">
        <v>140</v>
      </c>
      <c r="C27" s="188">
        <v>7100</v>
      </c>
    </row>
    <row r="28" spans="1:3">
      <c r="A28" s="130">
        <v>24</v>
      </c>
      <c r="B28" s="132" t="s">
        <v>141</v>
      </c>
      <c r="C28" s="188">
        <v>7100</v>
      </c>
    </row>
    <row r="29" spans="1:3">
      <c r="A29" s="130">
        <v>25</v>
      </c>
      <c r="B29" s="132" t="s">
        <v>88</v>
      </c>
      <c r="C29" s="188">
        <v>7045.67</v>
      </c>
    </row>
    <row r="30" spans="1:3">
      <c r="A30" s="130">
        <v>26</v>
      </c>
      <c r="B30" s="132" t="s">
        <v>142</v>
      </c>
      <c r="C30" s="188">
        <v>7000</v>
      </c>
    </row>
    <row r="31" spans="1:3">
      <c r="A31" s="130">
        <v>27</v>
      </c>
      <c r="B31" s="132" t="s">
        <v>143</v>
      </c>
      <c r="C31" s="188">
        <v>7000</v>
      </c>
    </row>
    <row r="32" spans="1:3">
      <c r="A32" s="130">
        <v>28</v>
      </c>
      <c r="B32" s="132" t="s">
        <v>144</v>
      </c>
      <c r="C32" s="188">
        <v>7000</v>
      </c>
    </row>
    <row r="33" spans="1:3">
      <c r="A33" s="130">
        <v>29</v>
      </c>
      <c r="B33" s="132" t="s">
        <v>145</v>
      </c>
      <c r="C33" s="188">
        <v>6978</v>
      </c>
    </row>
    <row r="34" spans="1:3">
      <c r="A34" s="130">
        <v>30</v>
      </c>
      <c r="B34" s="132" t="s">
        <v>89</v>
      </c>
      <c r="C34" s="188">
        <v>6950</v>
      </c>
    </row>
    <row r="35" spans="1:3">
      <c r="A35" s="130">
        <v>31</v>
      </c>
      <c r="B35" s="132" t="s">
        <v>146</v>
      </c>
      <c r="C35" s="188">
        <v>6900</v>
      </c>
    </row>
    <row r="36" spans="1:3">
      <c r="A36" s="130">
        <v>32</v>
      </c>
      <c r="B36" s="132" t="s">
        <v>62</v>
      </c>
      <c r="C36" s="188">
        <v>6508</v>
      </c>
    </row>
    <row r="37" spans="1:3">
      <c r="A37" s="130">
        <v>33</v>
      </c>
      <c r="B37" s="132" t="s">
        <v>90</v>
      </c>
      <c r="C37" s="188">
        <v>6500</v>
      </c>
    </row>
    <row r="38" spans="1:3">
      <c r="A38" s="130">
        <v>34</v>
      </c>
      <c r="B38" s="132" t="s">
        <v>147</v>
      </c>
      <c r="C38" s="188">
        <v>6500</v>
      </c>
    </row>
    <row r="39" spans="1:3" ht="31.5">
      <c r="A39" s="130">
        <v>35</v>
      </c>
      <c r="B39" s="132" t="s">
        <v>148</v>
      </c>
      <c r="C39" s="188">
        <v>6500</v>
      </c>
    </row>
    <row r="40" spans="1:3">
      <c r="A40" s="130">
        <v>36</v>
      </c>
      <c r="B40" s="132" t="s">
        <v>149</v>
      </c>
      <c r="C40" s="188">
        <v>6500</v>
      </c>
    </row>
    <row r="41" spans="1:3">
      <c r="A41" s="130">
        <v>37</v>
      </c>
      <c r="B41" s="132" t="s">
        <v>150</v>
      </c>
      <c r="C41" s="188">
        <v>6300</v>
      </c>
    </row>
    <row r="42" spans="1:3">
      <c r="A42" s="130">
        <v>38</v>
      </c>
      <c r="B42" s="132" t="s">
        <v>151</v>
      </c>
      <c r="C42" s="188">
        <v>6300</v>
      </c>
    </row>
    <row r="43" spans="1:3">
      <c r="A43" s="130">
        <v>39</v>
      </c>
      <c r="B43" s="132" t="s">
        <v>63</v>
      </c>
      <c r="C43" s="188">
        <v>6143.67</v>
      </c>
    </row>
    <row r="44" spans="1:3">
      <c r="A44" s="130">
        <v>40</v>
      </c>
      <c r="B44" s="132" t="s">
        <v>60</v>
      </c>
      <c r="C44" s="188">
        <v>6026</v>
      </c>
    </row>
    <row r="45" spans="1:3">
      <c r="A45" s="130">
        <v>41</v>
      </c>
      <c r="B45" s="132" t="s">
        <v>59</v>
      </c>
      <c r="C45" s="188">
        <v>6000</v>
      </c>
    </row>
    <row r="46" spans="1:3">
      <c r="A46" s="130">
        <v>42</v>
      </c>
      <c r="B46" s="132" t="s">
        <v>61</v>
      </c>
      <c r="C46" s="188">
        <v>6000</v>
      </c>
    </row>
    <row r="47" spans="1:3">
      <c r="A47" s="130">
        <v>43</v>
      </c>
      <c r="B47" s="132" t="s">
        <v>152</v>
      </c>
      <c r="C47" s="188">
        <v>6000</v>
      </c>
    </row>
    <row r="48" spans="1:3">
      <c r="A48" s="130">
        <v>44</v>
      </c>
      <c r="B48" s="132" t="s">
        <v>153</v>
      </c>
      <c r="C48" s="188">
        <v>6000</v>
      </c>
    </row>
    <row r="49" spans="1:3">
      <c r="A49" s="130">
        <v>45</v>
      </c>
      <c r="B49" s="132" t="s">
        <v>154</v>
      </c>
      <c r="C49" s="188">
        <v>6000</v>
      </c>
    </row>
    <row r="50" spans="1:3">
      <c r="A50" s="130">
        <v>46</v>
      </c>
      <c r="B50" s="132" t="s">
        <v>91</v>
      </c>
      <c r="C50" s="188">
        <v>6000</v>
      </c>
    </row>
    <row r="51" spans="1:3">
      <c r="A51" s="130">
        <v>47</v>
      </c>
      <c r="B51" s="132" t="s">
        <v>155</v>
      </c>
      <c r="C51" s="188">
        <v>6000</v>
      </c>
    </row>
    <row r="52" spans="1:3">
      <c r="A52" s="130">
        <v>48</v>
      </c>
      <c r="B52" s="132" t="s">
        <v>104</v>
      </c>
      <c r="C52" s="188">
        <v>6000</v>
      </c>
    </row>
    <row r="53" spans="1:3">
      <c r="A53" s="130">
        <v>49</v>
      </c>
      <c r="B53" s="132" t="s">
        <v>156</v>
      </c>
      <c r="C53" s="188">
        <v>6000</v>
      </c>
    </row>
    <row r="54" spans="1:3" ht="16.5" thickBot="1">
      <c r="A54" s="131">
        <v>50</v>
      </c>
      <c r="B54" s="132" t="s">
        <v>106</v>
      </c>
      <c r="C54" s="188">
        <v>6000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106"/>
  <sheetViews>
    <sheetView workbookViewId="0">
      <selection activeCell="A5" sqref="A5:A18"/>
    </sheetView>
  </sheetViews>
  <sheetFormatPr defaultRowHeight="15"/>
  <cols>
    <col min="1" max="1" width="59.140625" style="42" customWidth="1"/>
    <col min="2" max="2" width="24.5703125" style="140" customWidth="1"/>
  </cols>
  <sheetData>
    <row r="1" spans="1:2" ht="62.25" customHeight="1">
      <c r="A1" s="168" t="s">
        <v>234</v>
      </c>
      <c r="B1" s="168"/>
    </row>
    <row r="2" spans="1:2" ht="15.75">
      <c r="A2" s="169"/>
      <c r="B2" s="169"/>
    </row>
    <row r="3" spans="1:2" ht="39" thickBot="1">
      <c r="A3" s="134" t="s">
        <v>38</v>
      </c>
      <c r="B3" s="135" t="s">
        <v>118</v>
      </c>
    </row>
    <row r="4" spans="1:2" ht="38.25" thickTop="1">
      <c r="A4" s="136" t="s">
        <v>82</v>
      </c>
      <c r="B4" s="137"/>
    </row>
    <row r="5" spans="1:2" ht="47.25">
      <c r="A5" s="132" t="s">
        <v>58</v>
      </c>
      <c r="B5" s="133">
        <v>8600</v>
      </c>
    </row>
    <row r="6" spans="1:2" ht="15.75">
      <c r="A6" s="132" t="s">
        <v>157</v>
      </c>
      <c r="B6" s="133">
        <v>5000</v>
      </c>
    </row>
    <row r="7" spans="1:2" ht="15.75">
      <c r="A7" s="132" t="s">
        <v>59</v>
      </c>
      <c r="B7" s="133">
        <v>6000</v>
      </c>
    </row>
    <row r="8" spans="1:2" ht="15.75">
      <c r="A8" s="132" t="s">
        <v>159</v>
      </c>
      <c r="B8" s="133">
        <v>4000</v>
      </c>
    </row>
    <row r="9" spans="1:2" ht="15.75">
      <c r="A9" s="132" t="s">
        <v>60</v>
      </c>
      <c r="B9" s="133">
        <v>6026</v>
      </c>
    </row>
    <row r="10" spans="1:2" ht="15.75">
      <c r="A10" s="132" t="s">
        <v>61</v>
      </c>
      <c r="B10" s="133">
        <v>6000</v>
      </c>
    </row>
    <row r="11" spans="1:2" ht="15.75">
      <c r="A11" s="132" t="s">
        <v>160</v>
      </c>
      <c r="B11" s="133">
        <v>4500</v>
      </c>
    </row>
    <row r="12" spans="1:2" ht="15.75">
      <c r="A12" s="132" t="s">
        <v>161</v>
      </c>
      <c r="B12" s="133">
        <v>3815</v>
      </c>
    </row>
    <row r="13" spans="1:2" ht="15.75">
      <c r="A13" s="132" t="s">
        <v>158</v>
      </c>
      <c r="B13" s="133">
        <v>5000</v>
      </c>
    </row>
    <row r="14" spans="1:2" ht="15.75">
      <c r="A14" s="189" t="s">
        <v>162</v>
      </c>
      <c r="B14" s="190">
        <v>4325</v>
      </c>
    </row>
    <row r="15" spans="1:2" ht="15.75">
      <c r="A15" s="189" t="s">
        <v>163</v>
      </c>
      <c r="B15" s="190">
        <v>4500</v>
      </c>
    </row>
    <row r="16" spans="1:2" ht="15.75">
      <c r="A16" s="189" t="s">
        <v>131</v>
      </c>
      <c r="B16" s="190">
        <v>10065</v>
      </c>
    </row>
    <row r="17" spans="1:2" ht="15.75">
      <c r="A17" s="189" t="s">
        <v>62</v>
      </c>
      <c r="B17" s="190">
        <v>6508</v>
      </c>
    </row>
    <row r="18" spans="1:2" ht="16.5" thickBot="1">
      <c r="A18" s="189" t="s">
        <v>164</v>
      </c>
      <c r="B18" s="190">
        <v>4000</v>
      </c>
    </row>
    <row r="19" spans="1:2" ht="19.5" thickTop="1">
      <c r="A19" s="136" t="s">
        <v>28</v>
      </c>
      <c r="B19" s="137"/>
    </row>
    <row r="20" spans="1:2" ht="15.75">
      <c r="A20" s="132" t="s">
        <v>87</v>
      </c>
      <c r="B20" s="188">
        <v>10000</v>
      </c>
    </row>
    <row r="21" spans="1:2" ht="15.75">
      <c r="A21" s="132" t="s">
        <v>138</v>
      </c>
      <c r="B21" s="188">
        <v>7540</v>
      </c>
    </row>
    <row r="22" spans="1:2" ht="15.75">
      <c r="A22" s="132" t="s">
        <v>140</v>
      </c>
      <c r="B22" s="188">
        <v>7100</v>
      </c>
    </row>
    <row r="23" spans="1:2" ht="15.75">
      <c r="A23" s="132" t="s">
        <v>141</v>
      </c>
      <c r="B23" s="188">
        <v>7100</v>
      </c>
    </row>
    <row r="24" spans="1:2" ht="15.75">
      <c r="A24" s="132" t="s">
        <v>88</v>
      </c>
      <c r="B24" s="188">
        <v>7045.67</v>
      </c>
    </row>
    <row r="25" spans="1:2" ht="15.75">
      <c r="A25" s="132" t="s">
        <v>89</v>
      </c>
      <c r="B25" s="188">
        <v>6950</v>
      </c>
    </row>
    <row r="26" spans="1:2" ht="15.75">
      <c r="A26" s="132" t="s">
        <v>153</v>
      </c>
      <c r="B26" s="188">
        <v>6000</v>
      </c>
    </row>
    <row r="27" spans="1:2" ht="15.75">
      <c r="A27" s="132" t="s">
        <v>154</v>
      </c>
      <c r="B27" s="188">
        <v>6000</v>
      </c>
    </row>
    <row r="28" spans="1:2" ht="15.75">
      <c r="A28" s="132" t="s">
        <v>165</v>
      </c>
      <c r="B28" s="188">
        <v>5200</v>
      </c>
    </row>
    <row r="29" spans="1:2" ht="15.75">
      <c r="A29" s="132" t="s">
        <v>52</v>
      </c>
      <c r="B29" s="188">
        <v>5166.67</v>
      </c>
    </row>
    <row r="30" spans="1:2" ht="15.75">
      <c r="A30" s="132" t="s">
        <v>166</v>
      </c>
      <c r="B30" s="188">
        <v>5110.75</v>
      </c>
    </row>
    <row r="31" spans="1:2" ht="16.5" thickBot="1">
      <c r="A31" s="132" t="s">
        <v>167</v>
      </c>
      <c r="B31" s="188">
        <v>5000</v>
      </c>
    </row>
    <row r="32" spans="1:2" ht="19.5" thickTop="1">
      <c r="A32" s="136" t="s">
        <v>29</v>
      </c>
      <c r="B32" s="137"/>
    </row>
    <row r="33" spans="1:2" ht="31.5">
      <c r="A33" s="132" t="s">
        <v>93</v>
      </c>
      <c r="B33" s="188">
        <v>8000</v>
      </c>
    </row>
    <row r="34" spans="1:2" ht="15.75">
      <c r="A34" s="132" t="s">
        <v>142</v>
      </c>
      <c r="B34" s="188">
        <v>7000</v>
      </c>
    </row>
    <row r="35" spans="1:2" ht="15.75">
      <c r="A35" s="132" t="s">
        <v>90</v>
      </c>
      <c r="B35" s="188">
        <v>6500</v>
      </c>
    </row>
    <row r="36" spans="1:2" ht="15.75">
      <c r="A36" s="132" t="s">
        <v>150</v>
      </c>
      <c r="B36" s="188">
        <v>6300</v>
      </c>
    </row>
    <row r="37" spans="1:2" ht="15.75">
      <c r="A37" s="132" t="s">
        <v>91</v>
      </c>
      <c r="B37" s="188">
        <v>6000</v>
      </c>
    </row>
    <row r="38" spans="1:2" ht="15.75">
      <c r="A38" s="132" t="s">
        <v>168</v>
      </c>
      <c r="B38" s="188">
        <v>5600</v>
      </c>
    </row>
    <row r="39" spans="1:2" ht="15.75">
      <c r="A39" s="132" t="s">
        <v>169</v>
      </c>
      <c r="B39" s="188">
        <v>5500</v>
      </c>
    </row>
    <row r="40" spans="1:2" ht="15.75">
      <c r="A40" s="132" t="s">
        <v>92</v>
      </c>
      <c r="B40" s="188">
        <v>5250</v>
      </c>
    </row>
    <row r="41" spans="1:2" ht="15.75">
      <c r="A41" s="132" t="s">
        <v>94</v>
      </c>
      <c r="B41" s="188">
        <v>5189.2</v>
      </c>
    </row>
    <row r="42" spans="1:2" ht="15.75">
      <c r="A42" s="132" t="s">
        <v>170</v>
      </c>
      <c r="B42" s="188">
        <v>5000</v>
      </c>
    </row>
    <row r="43" spans="1:2" ht="16.5" thickBot="1">
      <c r="A43" s="132" t="s">
        <v>53</v>
      </c>
      <c r="B43" s="188">
        <v>4998.7</v>
      </c>
    </row>
    <row r="44" spans="1:2" ht="19.5" thickTop="1">
      <c r="A44" s="136" t="s">
        <v>30</v>
      </c>
      <c r="B44" s="137"/>
    </row>
    <row r="45" spans="1:2" ht="15.75">
      <c r="A45" s="132" t="s">
        <v>155</v>
      </c>
      <c r="B45" s="133">
        <v>6000</v>
      </c>
    </row>
    <row r="46" spans="1:2" ht="15.75">
      <c r="A46" s="132" t="s">
        <v>171</v>
      </c>
      <c r="B46" s="133">
        <v>5800</v>
      </c>
    </row>
    <row r="47" spans="1:2" ht="15.75">
      <c r="A47" s="132" t="s">
        <v>172</v>
      </c>
      <c r="B47" s="133">
        <v>4861.5</v>
      </c>
    </row>
    <row r="48" spans="1:2" ht="16.5" thickBot="1">
      <c r="A48" s="132" t="s">
        <v>95</v>
      </c>
      <c r="B48" s="133">
        <v>4631</v>
      </c>
    </row>
    <row r="49" spans="1:2" ht="19.5" thickTop="1">
      <c r="A49" s="136" t="s">
        <v>31</v>
      </c>
      <c r="B49" s="137"/>
    </row>
    <row r="50" spans="1:2" ht="15.75">
      <c r="A50" s="132" t="s">
        <v>54</v>
      </c>
      <c r="B50" s="188">
        <v>8000</v>
      </c>
    </row>
    <row r="51" spans="1:2" ht="15.75">
      <c r="A51" s="132" t="s">
        <v>98</v>
      </c>
      <c r="B51" s="188">
        <v>4269.5</v>
      </c>
    </row>
    <row r="52" spans="1:2" ht="15.75">
      <c r="A52" s="132" t="s">
        <v>46</v>
      </c>
      <c r="B52" s="188">
        <v>4050.69</v>
      </c>
    </row>
    <row r="53" spans="1:2" ht="15.75">
      <c r="A53" s="132" t="s">
        <v>55</v>
      </c>
      <c r="B53" s="188">
        <v>4000</v>
      </c>
    </row>
    <row r="54" spans="1:2" ht="15.75">
      <c r="A54" s="132" t="s">
        <v>49</v>
      </c>
      <c r="B54" s="188">
        <v>3981.78</v>
      </c>
    </row>
    <row r="55" spans="1:2" ht="15.75">
      <c r="A55" s="132" t="s">
        <v>45</v>
      </c>
      <c r="B55" s="188">
        <v>3970.63</v>
      </c>
    </row>
    <row r="56" spans="1:2" ht="15.75">
      <c r="A56" s="132" t="s">
        <v>96</v>
      </c>
      <c r="B56" s="188">
        <v>3861.5</v>
      </c>
    </row>
    <row r="57" spans="1:2" ht="31.5">
      <c r="A57" s="132" t="s">
        <v>97</v>
      </c>
      <c r="B57" s="188">
        <v>3727.57</v>
      </c>
    </row>
    <row r="58" spans="1:2" ht="15.75">
      <c r="A58" s="132" t="s">
        <v>173</v>
      </c>
      <c r="B58" s="188">
        <v>3724.38</v>
      </c>
    </row>
    <row r="59" spans="1:2" ht="15.75">
      <c r="A59" s="132" t="s">
        <v>174</v>
      </c>
      <c r="B59" s="188">
        <v>3723</v>
      </c>
    </row>
    <row r="60" spans="1:2" ht="56.25">
      <c r="A60" s="138" t="s">
        <v>32</v>
      </c>
      <c r="B60" s="139"/>
    </row>
    <row r="61" spans="1:2" ht="31.5">
      <c r="A61" s="132" t="s">
        <v>102</v>
      </c>
      <c r="B61" s="188">
        <v>11000</v>
      </c>
    </row>
    <row r="62" spans="1:2" ht="15.75">
      <c r="A62" s="132" t="s">
        <v>175</v>
      </c>
      <c r="B62" s="188">
        <v>5000</v>
      </c>
    </row>
    <row r="63" spans="1:2" ht="15.75">
      <c r="A63" s="132" t="s">
        <v>101</v>
      </c>
      <c r="B63" s="188">
        <v>5000</v>
      </c>
    </row>
    <row r="64" spans="1:2" ht="15.75">
      <c r="A64" s="132" t="s">
        <v>99</v>
      </c>
      <c r="B64" s="188">
        <v>4500</v>
      </c>
    </row>
    <row r="65" spans="1:2" ht="15.75">
      <c r="A65" s="132" t="s">
        <v>176</v>
      </c>
      <c r="B65" s="188">
        <v>3874</v>
      </c>
    </row>
    <row r="66" spans="1:2" ht="15.75">
      <c r="A66" s="132" t="s">
        <v>100</v>
      </c>
      <c r="B66" s="188">
        <v>3861.5</v>
      </c>
    </row>
    <row r="67" spans="1:2" ht="15.75">
      <c r="A67" s="132" t="s">
        <v>177</v>
      </c>
      <c r="B67" s="188">
        <v>3723</v>
      </c>
    </row>
    <row r="68" spans="1:2" ht="18.75">
      <c r="A68" s="138" t="s">
        <v>33</v>
      </c>
      <c r="B68" s="139"/>
    </row>
    <row r="69" spans="1:2">
      <c r="A69" s="56" t="s">
        <v>129</v>
      </c>
      <c r="B69" s="191">
        <v>15000</v>
      </c>
    </row>
    <row r="70" spans="1:2" ht="15.75">
      <c r="A70" s="132" t="s">
        <v>132</v>
      </c>
      <c r="B70" s="188">
        <v>10000</v>
      </c>
    </row>
    <row r="71" spans="1:2" ht="31.5">
      <c r="A71" s="132" t="s">
        <v>105</v>
      </c>
      <c r="B71" s="188">
        <v>8435</v>
      </c>
    </row>
    <row r="72" spans="1:2" ht="15.75">
      <c r="A72" s="132" t="s">
        <v>134</v>
      </c>
      <c r="B72" s="188">
        <v>8273.89</v>
      </c>
    </row>
    <row r="73" spans="1:2" ht="15.75">
      <c r="A73" s="132" t="s">
        <v>135</v>
      </c>
      <c r="B73" s="188">
        <v>8000</v>
      </c>
    </row>
    <row r="74" spans="1:2" ht="15.75">
      <c r="A74" s="132" t="s">
        <v>136</v>
      </c>
      <c r="B74" s="188">
        <v>8000</v>
      </c>
    </row>
    <row r="75" spans="1:2" ht="15.75">
      <c r="A75" s="132" t="s">
        <v>143</v>
      </c>
      <c r="B75" s="188">
        <v>7000</v>
      </c>
    </row>
    <row r="76" spans="1:2" ht="15.75">
      <c r="A76" s="132" t="s">
        <v>144</v>
      </c>
      <c r="B76" s="188">
        <v>7000</v>
      </c>
    </row>
    <row r="77" spans="1:2" ht="15.75">
      <c r="A77" s="132" t="s">
        <v>145</v>
      </c>
      <c r="B77" s="188">
        <v>6978</v>
      </c>
    </row>
    <row r="78" spans="1:2" ht="15.75">
      <c r="A78" s="132" t="s">
        <v>147</v>
      </c>
      <c r="B78" s="188">
        <v>6500</v>
      </c>
    </row>
    <row r="79" spans="1:2" ht="31.5">
      <c r="A79" s="132" t="s">
        <v>148</v>
      </c>
      <c r="B79" s="188">
        <v>6500</v>
      </c>
    </row>
    <row r="80" spans="1:2" ht="15.75">
      <c r="A80" s="132" t="s">
        <v>104</v>
      </c>
      <c r="B80" s="188">
        <v>6000</v>
      </c>
    </row>
    <row r="81" spans="1:2" ht="15.75">
      <c r="A81" s="132" t="s">
        <v>156</v>
      </c>
      <c r="B81" s="188">
        <v>6000</v>
      </c>
    </row>
    <row r="82" spans="1:2" ht="15.75">
      <c r="A82" s="132" t="s">
        <v>106</v>
      </c>
      <c r="B82" s="188">
        <v>6000</v>
      </c>
    </row>
    <row r="83" spans="1:2" ht="15.75">
      <c r="A83" s="132" t="s">
        <v>103</v>
      </c>
      <c r="B83" s="188">
        <v>5980</v>
      </c>
    </row>
    <row r="84" spans="1:2" ht="15.75">
      <c r="A84" s="132" t="s">
        <v>50</v>
      </c>
      <c r="B84" s="188">
        <v>5673.33</v>
      </c>
    </row>
    <row r="85" spans="1:2" ht="75">
      <c r="A85" s="138" t="s">
        <v>34</v>
      </c>
      <c r="B85" s="139"/>
    </row>
    <row r="86" spans="1:2" ht="31.5">
      <c r="A86" s="132" t="s">
        <v>128</v>
      </c>
      <c r="B86" s="188">
        <v>15700</v>
      </c>
    </row>
    <row r="87" spans="1:2" ht="15.75">
      <c r="A87" s="132" t="s">
        <v>130</v>
      </c>
      <c r="B87" s="188">
        <v>12500</v>
      </c>
    </row>
    <row r="88" spans="1:2" ht="15.75">
      <c r="A88" s="132" t="s">
        <v>133</v>
      </c>
      <c r="B88" s="188">
        <v>8500</v>
      </c>
    </row>
    <row r="89" spans="1:2" ht="15.75">
      <c r="A89" s="132" t="s">
        <v>137</v>
      </c>
      <c r="B89" s="188">
        <v>7800</v>
      </c>
    </row>
    <row r="90" spans="1:2" ht="15.75">
      <c r="A90" s="132" t="s">
        <v>107</v>
      </c>
      <c r="B90" s="188">
        <v>7572.5</v>
      </c>
    </row>
    <row r="91" spans="1:2" ht="15.75">
      <c r="A91" s="132" t="s">
        <v>139</v>
      </c>
      <c r="B91" s="188">
        <v>7424.5</v>
      </c>
    </row>
    <row r="92" spans="1:2" ht="15.75">
      <c r="A92" s="132" t="s">
        <v>56</v>
      </c>
      <c r="B92" s="188">
        <v>7261.67</v>
      </c>
    </row>
    <row r="93" spans="1:2" ht="15.75">
      <c r="A93" s="132" t="s">
        <v>146</v>
      </c>
      <c r="B93" s="188">
        <v>6900</v>
      </c>
    </row>
    <row r="94" spans="1:2" ht="15.75">
      <c r="A94" s="132" t="s">
        <v>149</v>
      </c>
      <c r="B94" s="188">
        <v>6500</v>
      </c>
    </row>
    <row r="95" spans="1:2" ht="15.75">
      <c r="A95" s="132" t="s">
        <v>151</v>
      </c>
      <c r="B95" s="188">
        <v>6300</v>
      </c>
    </row>
    <row r="96" spans="1:2" ht="15.75">
      <c r="A96" s="132" t="s">
        <v>178</v>
      </c>
      <c r="B96" s="188">
        <v>6000</v>
      </c>
    </row>
    <row r="97" spans="1:2" ht="18.75">
      <c r="A97" s="141" t="s">
        <v>86</v>
      </c>
      <c r="B97" s="139"/>
    </row>
    <row r="98" spans="1:2" ht="15.75">
      <c r="A98" s="132" t="s">
        <v>179</v>
      </c>
      <c r="B98" s="188">
        <v>5700</v>
      </c>
    </row>
    <row r="99" spans="1:2" ht="15.75">
      <c r="A99" s="132" t="s">
        <v>48</v>
      </c>
      <c r="B99" s="188">
        <v>5551.56</v>
      </c>
    </row>
    <row r="100" spans="1:2" ht="15.75">
      <c r="A100" s="132" t="s">
        <v>51</v>
      </c>
      <c r="B100" s="188">
        <v>5230</v>
      </c>
    </row>
    <row r="101" spans="1:2" ht="15.75">
      <c r="A101" s="132" t="s">
        <v>180</v>
      </c>
      <c r="B101" s="188">
        <v>5000</v>
      </c>
    </row>
    <row r="102" spans="1:2" ht="15.75">
      <c r="A102" s="132" t="s">
        <v>47</v>
      </c>
      <c r="B102" s="188">
        <v>4991.8599999999997</v>
      </c>
    </row>
    <row r="103" spans="1:2" ht="15.75">
      <c r="A103" s="132" t="s">
        <v>181</v>
      </c>
      <c r="B103" s="188">
        <v>4300</v>
      </c>
    </row>
    <row r="104" spans="1:2" ht="15.75">
      <c r="A104" s="132" t="s">
        <v>182</v>
      </c>
      <c r="B104" s="188">
        <v>4000</v>
      </c>
    </row>
    <row r="105" spans="1:2" ht="15.75">
      <c r="A105" s="132" t="s">
        <v>57</v>
      </c>
      <c r="B105" s="188">
        <v>3973.3</v>
      </c>
    </row>
    <row r="106" spans="1:2" ht="15.75">
      <c r="A106" s="132" t="s">
        <v>183</v>
      </c>
      <c r="B106" s="188">
        <v>3839.14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workbookViewId="0">
      <selection activeCell="N23" sqref="N23"/>
    </sheetView>
  </sheetViews>
  <sheetFormatPr defaultRowHeight="15"/>
  <cols>
    <col min="1" max="1" width="41" style="8" customWidth="1"/>
    <col min="2" max="2" width="11.28515625" style="8" customWidth="1"/>
    <col min="3" max="3" width="10.85546875" style="8" customWidth="1"/>
    <col min="4" max="4" width="13" style="8" customWidth="1"/>
    <col min="5" max="5" width="9.85546875" style="8" customWidth="1"/>
    <col min="6" max="6" width="9.5703125" style="8" customWidth="1"/>
    <col min="7" max="7" width="12.42578125" style="8" customWidth="1"/>
  </cols>
  <sheetData>
    <row r="1" spans="1:7" ht="18.75">
      <c r="A1" s="170" t="s">
        <v>121</v>
      </c>
      <c r="B1" s="170"/>
      <c r="C1" s="170"/>
      <c r="D1" s="170"/>
      <c r="E1" s="170"/>
      <c r="F1" s="170"/>
      <c r="G1" s="170"/>
    </row>
    <row r="2" spans="1:7" ht="18.75">
      <c r="A2" s="171" t="s">
        <v>114</v>
      </c>
      <c r="B2" s="171"/>
      <c r="C2" s="171"/>
      <c r="D2" s="171"/>
      <c r="E2" s="171"/>
      <c r="F2" s="171"/>
      <c r="G2" s="171"/>
    </row>
    <row r="3" spans="1:7" ht="15.75" thickBot="1">
      <c r="A3" s="63"/>
      <c r="B3" s="63"/>
      <c r="C3" s="63"/>
      <c r="D3" s="63"/>
      <c r="E3" s="63"/>
      <c r="F3" s="63"/>
      <c r="G3" s="82"/>
    </row>
    <row r="4" spans="1:7" ht="18.75">
      <c r="A4" s="172"/>
      <c r="B4" s="174" t="s">
        <v>119</v>
      </c>
      <c r="C4" s="175"/>
      <c r="D4" s="176"/>
      <c r="E4" s="146" t="s">
        <v>120</v>
      </c>
      <c r="F4" s="146"/>
      <c r="G4" s="147"/>
    </row>
    <row r="5" spans="1:7" ht="63">
      <c r="A5" s="173"/>
      <c r="B5" s="85" t="s">
        <v>2</v>
      </c>
      <c r="C5" s="85" t="s">
        <v>25</v>
      </c>
      <c r="D5" s="99" t="s">
        <v>3</v>
      </c>
      <c r="E5" s="83" t="s">
        <v>2</v>
      </c>
      <c r="F5" s="83" t="s">
        <v>25</v>
      </c>
      <c r="G5" s="3" t="s">
        <v>3</v>
      </c>
    </row>
    <row r="6" spans="1:7" ht="18.75">
      <c r="A6" s="28" t="s">
        <v>4</v>
      </c>
      <c r="B6" s="86">
        <v>24825</v>
      </c>
      <c r="C6" s="86">
        <v>22127</v>
      </c>
      <c r="D6" s="100">
        <f>ROUND(C6/B6*100,1)</f>
        <v>89.1</v>
      </c>
      <c r="E6" s="101">
        <v>22520</v>
      </c>
      <c r="F6" s="86">
        <v>19884</v>
      </c>
      <c r="G6" s="102">
        <f>ROUND(F6/E6*100,1)</f>
        <v>88.3</v>
      </c>
    </row>
    <row r="7" spans="1:7" ht="15.75">
      <c r="A7" s="4" t="s">
        <v>111</v>
      </c>
      <c r="B7" s="103"/>
      <c r="C7" s="67"/>
      <c r="D7" s="100"/>
      <c r="E7" s="104"/>
      <c r="F7" s="67"/>
      <c r="G7" s="102"/>
    </row>
    <row r="8" spans="1:7" ht="30">
      <c r="A8" s="105" t="s">
        <v>112</v>
      </c>
      <c r="B8" s="106"/>
      <c r="C8" s="107"/>
      <c r="D8" s="108"/>
      <c r="E8" s="104"/>
      <c r="F8" s="107"/>
      <c r="G8" s="109"/>
    </row>
    <row r="9" spans="1:7" ht="31.5">
      <c r="A9" s="110" t="s">
        <v>5</v>
      </c>
      <c r="B9" s="111">
        <v>7525</v>
      </c>
      <c r="C9" s="112">
        <v>7640</v>
      </c>
      <c r="D9" s="113">
        <f t="shared" ref="D7:D27" si="0">ROUND(C9/B9*100,1)</f>
        <v>101.5</v>
      </c>
      <c r="E9" s="114">
        <v>7183</v>
      </c>
      <c r="F9" s="115">
        <v>7240</v>
      </c>
      <c r="G9" s="116">
        <f t="shared" ref="G7:G27" si="1">ROUND(F9/E9*100,1)</f>
        <v>100.8</v>
      </c>
    </row>
    <row r="10" spans="1:7" ht="31.5">
      <c r="A10" s="5" t="s">
        <v>6</v>
      </c>
      <c r="B10" s="111">
        <v>83</v>
      </c>
      <c r="C10" s="112">
        <v>53</v>
      </c>
      <c r="D10" s="100">
        <f t="shared" si="0"/>
        <v>63.9</v>
      </c>
      <c r="E10" s="111">
        <v>80</v>
      </c>
      <c r="F10" s="115">
        <v>49</v>
      </c>
      <c r="G10" s="102">
        <f t="shared" si="1"/>
        <v>61.3</v>
      </c>
    </row>
    <row r="11" spans="1:7" ht="15.75">
      <c r="A11" s="5" t="s">
        <v>7</v>
      </c>
      <c r="B11" s="117">
        <v>3068</v>
      </c>
      <c r="C11" s="112">
        <v>2828</v>
      </c>
      <c r="D11" s="100">
        <f t="shared" si="0"/>
        <v>92.2</v>
      </c>
      <c r="E11" s="117">
        <v>2806</v>
      </c>
      <c r="F11" s="115">
        <v>2560</v>
      </c>
      <c r="G11" s="102">
        <f t="shared" si="1"/>
        <v>91.2</v>
      </c>
    </row>
    <row r="12" spans="1:7" ht="31.5">
      <c r="A12" s="5" t="s">
        <v>8</v>
      </c>
      <c r="B12" s="117">
        <v>295</v>
      </c>
      <c r="C12" s="112">
        <v>315</v>
      </c>
      <c r="D12" s="100">
        <f t="shared" si="0"/>
        <v>106.8</v>
      </c>
      <c r="E12" s="117">
        <v>262</v>
      </c>
      <c r="F12" s="115">
        <v>273</v>
      </c>
      <c r="G12" s="102">
        <f t="shared" si="1"/>
        <v>104.2</v>
      </c>
    </row>
    <row r="13" spans="1:7" ht="31.5">
      <c r="A13" s="5" t="s">
        <v>9</v>
      </c>
      <c r="B13" s="117">
        <v>104</v>
      </c>
      <c r="C13" s="112">
        <v>98</v>
      </c>
      <c r="D13" s="100">
        <f t="shared" si="0"/>
        <v>94.2</v>
      </c>
      <c r="E13" s="117">
        <v>92</v>
      </c>
      <c r="F13" s="115">
        <v>95</v>
      </c>
      <c r="G13" s="102">
        <f t="shared" si="1"/>
        <v>103.3</v>
      </c>
    </row>
    <row r="14" spans="1:7" ht="15.75">
      <c r="A14" s="5" t="s">
        <v>10</v>
      </c>
      <c r="B14" s="117">
        <v>520</v>
      </c>
      <c r="C14" s="112">
        <v>500</v>
      </c>
      <c r="D14" s="100">
        <f t="shared" si="0"/>
        <v>96.2</v>
      </c>
      <c r="E14" s="117">
        <v>479</v>
      </c>
      <c r="F14" s="115">
        <v>443</v>
      </c>
      <c r="G14" s="102">
        <f t="shared" si="1"/>
        <v>92.5</v>
      </c>
    </row>
    <row r="15" spans="1:7" ht="31.5">
      <c r="A15" s="5" t="s">
        <v>11</v>
      </c>
      <c r="B15" s="117">
        <v>2647</v>
      </c>
      <c r="C15" s="112">
        <v>2858</v>
      </c>
      <c r="D15" s="100">
        <f t="shared" si="0"/>
        <v>108</v>
      </c>
      <c r="E15" s="117">
        <v>2319</v>
      </c>
      <c r="F15" s="115">
        <v>2499</v>
      </c>
      <c r="G15" s="102">
        <f t="shared" si="1"/>
        <v>107.8</v>
      </c>
    </row>
    <row r="16" spans="1:7" ht="31.5">
      <c r="A16" s="5" t="s">
        <v>12</v>
      </c>
      <c r="B16" s="117">
        <v>848</v>
      </c>
      <c r="C16" s="112">
        <v>801</v>
      </c>
      <c r="D16" s="100">
        <f t="shared" si="0"/>
        <v>94.5</v>
      </c>
      <c r="E16" s="117">
        <v>752</v>
      </c>
      <c r="F16" s="115">
        <v>734</v>
      </c>
      <c r="G16" s="102">
        <f t="shared" si="1"/>
        <v>97.6</v>
      </c>
    </row>
    <row r="17" spans="1:7" ht="31.5">
      <c r="A17" s="5" t="s">
        <v>13</v>
      </c>
      <c r="B17" s="117">
        <v>294</v>
      </c>
      <c r="C17" s="112">
        <v>293</v>
      </c>
      <c r="D17" s="100">
        <f t="shared" si="0"/>
        <v>99.7</v>
      </c>
      <c r="E17" s="117">
        <v>255</v>
      </c>
      <c r="F17" s="115">
        <v>239</v>
      </c>
      <c r="G17" s="102">
        <f t="shared" si="1"/>
        <v>93.7</v>
      </c>
    </row>
    <row r="18" spans="1:7" ht="15.75">
      <c r="A18" s="5" t="s">
        <v>14</v>
      </c>
      <c r="B18" s="117">
        <v>214</v>
      </c>
      <c r="C18" s="112">
        <v>170</v>
      </c>
      <c r="D18" s="100">
        <f t="shared" si="0"/>
        <v>79.400000000000006</v>
      </c>
      <c r="E18" s="117">
        <v>194</v>
      </c>
      <c r="F18" s="115">
        <v>147</v>
      </c>
      <c r="G18" s="102">
        <f t="shared" si="1"/>
        <v>75.8</v>
      </c>
    </row>
    <row r="19" spans="1:7" ht="15.75">
      <c r="A19" s="5" t="s">
        <v>15</v>
      </c>
      <c r="B19" s="117">
        <v>474</v>
      </c>
      <c r="C19" s="112">
        <v>331</v>
      </c>
      <c r="D19" s="100">
        <f t="shared" si="0"/>
        <v>69.8</v>
      </c>
      <c r="E19" s="117">
        <v>417</v>
      </c>
      <c r="F19" s="115">
        <v>293</v>
      </c>
      <c r="G19" s="102">
        <f t="shared" si="1"/>
        <v>70.3</v>
      </c>
    </row>
    <row r="20" spans="1:7" ht="15.75">
      <c r="A20" s="5" t="s">
        <v>16</v>
      </c>
      <c r="B20" s="117">
        <v>135</v>
      </c>
      <c r="C20" s="112">
        <v>99</v>
      </c>
      <c r="D20" s="100">
        <f t="shared" si="0"/>
        <v>73.3</v>
      </c>
      <c r="E20" s="117">
        <v>118</v>
      </c>
      <c r="F20" s="115">
        <v>86</v>
      </c>
      <c r="G20" s="102">
        <f t="shared" si="1"/>
        <v>72.900000000000006</v>
      </c>
    </row>
    <row r="21" spans="1:7" ht="31.5">
      <c r="A21" s="5" t="s">
        <v>17</v>
      </c>
      <c r="B21" s="117">
        <v>262</v>
      </c>
      <c r="C21" s="112">
        <v>283</v>
      </c>
      <c r="D21" s="100">
        <f t="shared" si="0"/>
        <v>108</v>
      </c>
      <c r="E21" s="117">
        <v>230</v>
      </c>
      <c r="F21" s="115">
        <v>261</v>
      </c>
      <c r="G21" s="102">
        <f t="shared" si="1"/>
        <v>113.5</v>
      </c>
    </row>
    <row r="22" spans="1:7" ht="31.5">
      <c r="A22" s="5" t="s">
        <v>18</v>
      </c>
      <c r="B22" s="117">
        <v>323</v>
      </c>
      <c r="C22" s="112">
        <v>373</v>
      </c>
      <c r="D22" s="100">
        <f t="shared" si="0"/>
        <v>115.5</v>
      </c>
      <c r="E22" s="117">
        <v>282</v>
      </c>
      <c r="F22" s="115">
        <v>330</v>
      </c>
      <c r="G22" s="102">
        <f t="shared" si="1"/>
        <v>117</v>
      </c>
    </row>
    <row r="23" spans="1:7" ht="31.5">
      <c r="A23" s="5" t="s">
        <v>19</v>
      </c>
      <c r="B23" s="117">
        <v>3922</v>
      </c>
      <c r="C23" s="112">
        <v>2193</v>
      </c>
      <c r="D23" s="100">
        <f t="shared" si="0"/>
        <v>55.9</v>
      </c>
      <c r="E23" s="117">
        <v>3625</v>
      </c>
      <c r="F23" s="115">
        <v>1925</v>
      </c>
      <c r="G23" s="102">
        <f t="shared" si="1"/>
        <v>53.1</v>
      </c>
    </row>
    <row r="24" spans="1:7" ht="15.75">
      <c r="A24" s="5" t="s">
        <v>20</v>
      </c>
      <c r="B24" s="117">
        <v>326</v>
      </c>
      <c r="C24" s="112">
        <v>307</v>
      </c>
      <c r="D24" s="100">
        <f t="shared" si="0"/>
        <v>94.2</v>
      </c>
      <c r="E24" s="117">
        <v>282</v>
      </c>
      <c r="F24" s="115">
        <v>276</v>
      </c>
      <c r="G24" s="102">
        <f t="shared" si="1"/>
        <v>97.9</v>
      </c>
    </row>
    <row r="25" spans="1:7" ht="31.5">
      <c r="A25" s="5" t="s">
        <v>21</v>
      </c>
      <c r="B25" s="117">
        <v>479</v>
      </c>
      <c r="C25" s="112">
        <v>425</v>
      </c>
      <c r="D25" s="100">
        <f t="shared" si="0"/>
        <v>88.7</v>
      </c>
      <c r="E25" s="117">
        <v>417</v>
      </c>
      <c r="F25" s="115">
        <v>370</v>
      </c>
      <c r="G25" s="102">
        <f t="shared" si="1"/>
        <v>88.7</v>
      </c>
    </row>
    <row r="26" spans="1:7" ht="31.5">
      <c r="A26" s="5" t="s">
        <v>22</v>
      </c>
      <c r="B26" s="117">
        <v>110</v>
      </c>
      <c r="C26" s="112">
        <v>97</v>
      </c>
      <c r="D26" s="100">
        <f t="shared" si="0"/>
        <v>88.2</v>
      </c>
      <c r="E26" s="117">
        <v>108</v>
      </c>
      <c r="F26" s="115">
        <v>87</v>
      </c>
      <c r="G26" s="102">
        <f t="shared" si="1"/>
        <v>80.599999999999994</v>
      </c>
    </row>
    <row r="27" spans="1:7" ht="16.5" thickBot="1">
      <c r="A27" s="6" t="s">
        <v>23</v>
      </c>
      <c r="B27" s="118">
        <v>252</v>
      </c>
      <c r="C27" s="119">
        <v>194</v>
      </c>
      <c r="D27" s="120">
        <f t="shared" si="0"/>
        <v>77</v>
      </c>
      <c r="E27" s="118">
        <v>231</v>
      </c>
      <c r="F27" s="121">
        <v>151</v>
      </c>
      <c r="G27" s="122">
        <f t="shared" si="1"/>
        <v>65.400000000000006</v>
      </c>
    </row>
    <row r="28" spans="1:7" ht="18.75">
      <c r="A28" s="7"/>
      <c r="B28" s="123"/>
      <c r="F28" s="124"/>
    </row>
    <row r="29" spans="1:7" ht="18.75">
      <c r="A29" s="7"/>
      <c r="B29" s="7"/>
      <c r="F29" s="125"/>
    </row>
  </sheetData>
  <mergeCells count="5">
    <mergeCell ref="A1:G1"/>
    <mergeCell ref="A2:G2"/>
    <mergeCell ref="A4:A5"/>
    <mergeCell ref="B4:D4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workbookViewId="0">
      <selection activeCell="A19" sqref="A19"/>
    </sheetView>
  </sheetViews>
  <sheetFormatPr defaultRowHeight="15"/>
  <cols>
    <col min="1" max="1" width="51.5703125" style="8" customWidth="1"/>
    <col min="2" max="2" width="13.85546875" style="8" customWidth="1"/>
    <col min="3" max="4" width="13.7109375" style="8" customWidth="1"/>
    <col min="5" max="5" width="13.140625" style="8" customWidth="1"/>
    <col min="6" max="6" width="12.28515625" style="8" customWidth="1"/>
    <col min="7" max="7" width="15.7109375" style="8" customWidth="1"/>
  </cols>
  <sheetData>
    <row r="1" spans="1:7" ht="20.25">
      <c r="A1" s="142" t="s">
        <v>124</v>
      </c>
      <c r="B1" s="142"/>
      <c r="C1" s="142"/>
      <c r="D1" s="142"/>
      <c r="E1" s="142"/>
      <c r="F1" s="142"/>
      <c r="G1" s="142"/>
    </row>
    <row r="2" spans="1:7" ht="20.25">
      <c r="A2" s="143" t="s">
        <v>26</v>
      </c>
      <c r="B2" s="143"/>
      <c r="C2" s="143"/>
      <c r="D2" s="143"/>
      <c r="E2" s="143"/>
      <c r="F2" s="143"/>
      <c r="G2" s="143"/>
    </row>
    <row r="3" spans="1:7" ht="15.75" thickBot="1">
      <c r="A3" s="63"/>
      <c r="B3" s="63"/>
      <c r="C3" s="63"/>
      <c r="D3" s="63"/>
      <c r="E3" s="63"/>
      <c r="F3" s="63"/>
      <c r="G3" s="82"/>
    </row>
    <row r="4" spans="1:7" ht="18.75">
      <c r="A4" s="172"/>
      <c r="B4" s="146" t="s">
        <v>119</v>
      </c>
      <c r="C4" s="146"/>
      <c r="D4" s="146"/>
      <c r="E4" s="146" t="s">
        <v>120</v>
      </c>
      <c r="F4" s="146"/>
      <c r="G4" s="147"/>
    </row>
    <row r="5" spans="1:7" ht="47.25">
      <c r="A5" s="173"/>
      <c r="B5" s="83" t="s">
        <v>2</v>
      </c>
      <c r="C5" s="83" t="s">
        <v>25</v>
      </c>
      <c r="D5" s="84" t="s">
        <v>3</v>
      </c>
      <c r="E5" s="85" t="s">
        <v>2</v>
      </c>
      <c r="F5" s="85" t="s">
        <v>25</v>
      </c>
      <c r="G5" s="3" t="s">
        <v>3</v>
      </c>
    </row>
    <row r="6" spans="1:7" ht="18.75">
      <c r="A6" s="28" t="s">
        <v>4</v>
      </c>
      <c r="B6" s="86">
        <f>SUM(B7:B15)</f>
        <v>24825</v>
      </c>
      <c r="C6" s="86">
        <f>SUM(C7:C15)</f>
        <v>22128</v>
      </c>
      <c r="D6" s="87">
        <f>ROUND(C6/B6*100,1)</f>
        <v>89.1</v>
      </c>
      <c r="E6" s="86">
        <f>SUM(E7:E15)</f>
        <v>22520</v>
      </c>
      <c r="F6" s="86">
        <f>SUM(F7:F15)</f>
        <v>19884</v>
      </c>
      <c r="G6" s="88">
        <f>ROUND(F6/E6*100,1)</f>
        <v>88.3</v>
      </c>
    </row>
    <row r="7" spans="1:7" ht="33">
      <c r="A7" s="89" t="s">
        <v>27</v>
      </c>
      <c r="B7" s="90">
        <v>3172</v>
      </c>
      <c r="C7" s="90">
        <v>2523</v>
      </c>
      <c r="D7" s="87">
        <f t="shared" ref="D7:D15" si="0">ROUND(C7/B7*100,1)</f>
        <v>79.5</v>
      </c>
      <c r="E7" s="91">
        <v>2866</v>
      </c>
      <c r="F7" s="90">
        <v>2205</v>
      </c>
      <c r="G7" s="88">
        <f t="shared" ref="G7:G15" si="1">ROUND(F7/E7*100,1)</f>
        <v>76.900000000000006</v>
      </c>
    </row>
    <row r="8" spans="1:7" ht="16.5">
      <c r="A8" s="89" t="s">
        <v>28</v>
      </c>
      <c r="B8" s="90">
        <v>1673</v>
      </c>
      <c r="C8" s="90">
        <v>1518</v>
      </c>
      <c r="D8" s="87">
        <f t="shared" si="0"/>
        <v>90.7</v>
      </c>
      <c r="E8" s="91">
        <v>1485</v>
      </c>
      <c r="F8" s="90">
        <v>1321</v>
      </c>
      <c r="G8" s="88">
        <f t="shared" si="1"/>
        <v>89</v>
      </c>
    </row>
    <row r="9" spans="1:7" ht="16.5">
      <c r="A9" s="89" t="s">
        <v>29</v>
      </c>
      <c r="B9" s="68">
        <v>2043</v>
      </c>
      <c r="C9" s="90">
        <v>1663</v>
      </c>
      <c r="D9" s="87">
        <f t="shared" si="0"/>
        <v>81.400000000000006</v>
      </c>
      <c r="E9" s="91">
        <v>1816</v>
      </c>
      <c r="F9" s="90">
        <v>1430</v>
      </c>
      <c r="G9" s="88">
        <f t="shared" si="1"/>
        <v>78.7</v>
      </c>
    </row>
    <row r="10" spans="1:7" ht="16.5">
      <c r="A10" s="89" t="s">
        <v>30</v>
      </c>
      <c r="B10" s="68">
        <v>1149</v>
      </c>
      <c r="C10" s="90">
        <v>1037</v>
      </c>
      <c r="D10" s="87">
        <f t="shared" si="0"/>
        <v>90.3</v>
      </c>
      <c r="E10" s="91">
        <v>998</v>
      </c>
      <c r="F10" s="90">
        <v>906</v>
      </c>
      <c r="G10" s="88">
        <f t="shared" si="1"/>
        <v>90.8</v>
      </c>
    </row>
    <row r="11" spans="1:7" ht="16.5">
      <c r="A11" s="89" t="s">
        <v>31</v>
      </c>
      <c r="B11" s="68">
        <v>3755</v>
      </c>
      <c r="C11" s="90">
        <v>3331</v>
      </c>
      <c r="D11" s="87">
        <f t="shared" si="0"/>
        <v>88.7</v>
      </c>
      <c r="E11" s="91">
        <v>3296</v>
      </c>
      <c r="F11" s="90">
        <v>2903</v>
      </c>
      <c r="G11" s="88">
        <f t="shared" si="1"/>
        <v>88.1</v>
      </c>
    </row>
    <row r="12" spans="1:7" ht="33">
      <c r="A12" s="89" t="s">
        <v>32</v>
      </c>
      <c r="B12" s="68">
        <v>1382</v>
      </c>
      <c r="C12" s="90">
        <v>1194</v>
      </c>
      <c r="D12" s="87">
        <f t="shared" si="0"/>
        <v>86.4</v>
      </c>
      <c r="E12" s="91">
        <v>1306</v>
      </c>
      <c r="F12" s="90">
        <v>1128</v>
      </c>
      <c r="G12" s="88">
        <f t="shared" si="1"/>
        <v>86.4</v>
      </c>
    </row>
    <row r="13" spans="1:7" ht="16.5">
      <c r="A13" s="89" t="s">
        <v>33</v>
      </c>
      <c r="B13" s="68">
        <v>2226</v>
      </c>
      <c r="C13" s="90">
        <v>1992</v>
      </c>
      <c r="D13" s="87">
        <f t="shared" si="0"/>
        <v>89.5</v>
      </c>
      <c r="E13" s="91">
        <v>2010</v>
      </c>
      <c r="F13" s="90">
        <v>1774</v>
      </c>
      <c r="G13" s="88">
        <f t="shared" si="1"/>
        <v>88.3</v>
      </c>
    </row>
    <row r="14" spans="1:7" ht="49.5">
      <c r="A14" s="89" t="s">
        <v>34</v>
      </c>
      <c r="B14" s="68">
        <v>5367</v>
      </c>
      <c r="C14" s="90">
        <v>5068</v>
      </c>
      <c r="D14" s="87">
        <f t="shared" si="0"/>
        <v>94.4</v>
      </c>
      <c r="E14" s="91">
        <v>5064</v>
      </c>
      <c r="F14" s="90">
        <v>4769</v>
      </c>
      <c r="G14" s="88">
        <f t="shared" si="1"/>
        <v>94.2</v>
      </c>
    </row>
    <row r="15" spans="1:7" ht="17.25" thickBot="1">
      <c r="A15" s="92" t="s">
        <v>113</v>
      </c>
      <c r="B15" s="93">
        <v>4058</v>
      </c>
      <c r="C15" s="94">
        <v>3802</v>
      </c>
      <c r="D15" s="95">
        <f t="shared" si="0"/>
        <v>93.7</v>
      </c>
      <c r="E15" s="96">
        <v>3679</v>
      </c>
      <c r="F15" s="94">
        <v>3448</v>
      </c>
      <c r="G15" s="97">
        <f t="shared" si="1"/>
        <v>93.7</v>
      </c>
    </row>
    <row r="16" spans="1:7">
      <c r="B16" s="98"/>
    </row>
    <row r="17" spans="2:2">
      <c r="B17" s="98"/>
    </row>
    <row r="18" spans="2:2">
      <c r="B18" s="98"/>
    </row>
  </sheetData>
  <mergeCells count="5">
    <mergeCell ref="A1:G1"/>
    <mergeCell ref="A2:G2"/>
    <mergeCell ref="A4:A5"/>
    <mergeCell ref="B4:D4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30"/>
  <sheetViews>
    <sheetView topLeftCell="A13" workbookViewId="0">
      <selection activeCell="D20" sqref="D20"/>
    </sheetView>
  </sheetViews>
  <sheetFormatPr defaultRowHeight="15"/>
  <cols>
    <col min="1" max="1" width="37.140625" style="8" customWidth="1"/>
    <col min="2" max="2" width="13.5703125" style="8" customWidth="1"/>
    <col min="3" max="3" width="16.140625" style="8" customWidth="1"/>
    <col min="4" max="4" width="15.5703125" style="8" customWidth="1"/>
  </cols>
  <sheetData>
    <row r="1" spans="1:4" ht="39.75" customHeight="1">
      <c r="A1" s="178" t="s">
        <v>123</v>
      </c>
      <c r="B1" s="178"/>
      <c r="C1" s="178"/>
      <c r="D1" s="178"/>
    </row>
    <row r="2" spans="1:4" s="66" customFormat="1" ht="12.75">
      <c r="A2" s="179" t="s">
        <v>1</v>
      </c>
      <c r="B2" s="179"/>
      <c r="C2" s="179"/>
      <c r="D2" s="179"/>
    </row>
    <row r="3" spans="1:4" ht="15.75" thickBot="1">
      <c r="A3" s="63"/>
      <c r="B3" s="63"/>
      <c r="C3" s="63"/>
      <c r="D3" s="63"/>
    </row>
    <row r="4" spans="1:4">
      <c r="A4" s="144"/>
      <c r="B4" s="180" t="s">
        <v>108</v>
      </c>
      <c r="C4" s="182" t="s">
        <v>109</v>
      </c>
      <c r="D4" s="184" t="s">
        <v>110</v>
      </c>
    </row>
    <row r="5" spans="1:4" ht="51" customHeight="1">
      <c r="A5" s="145"/>
      <c r="B5" s="181"/>
      <c r="C5" s="183"/>
      <c r="D5" s="185"/>
    </row>
    <row r="6" spans="1:4" ht="15.75">
      <c r="A6" s="64" t="s">
        <v>4</v>
      </c>
      <c r="B6" s="69">
        <f>SUM(B9:B27)</f>
        <v>609</v>
      </c>
      <c r="C6" s="69">
        <v>19884</v>
      </c>
      <c r="D6" s="70">
        <f>C6/B6</f>
        <v>32.650246305418719</v>
      </c>
    </row>
    <row r="7" spans="1:4" ht="15.75">
      <c r="A7" s="64" t="s">
        <v>111</v>
      </c>
      <c r="B7" s="71" t="s">
        <v>83</v>
      </c>
      <c r="C7" s="72">
        <v>0</v>
      </c>
      <c r="D7" s="70"/>
    </row>
    <row r="8" spans="1:4" ht="31.5">
      <c r="A8" s="65" t="s">
        <v>112</v>
      </c>
      <c r="B8" s="71"/>
      <c r="C8" s="73"/>
      <c r="D8" s="70"/>
    </row>
    <row r="9" spans="1:4" ht="47.25">
      <c r="A9" s="5" t="s">
        <v>5</v>
      </c>
      <c r="B9" s="74">
        <v>63</v>
      </c>
      <c r="C9" s="74">
        <v>7240</v>
      </c>
      <c r="D9" s="70">
        <f t="shared" ref="D9:D27" si="0">C9/B9</f>
        <v>114.92063492063492</v>
      </c>
    </row>
    <row r="10" spans="1:4" ht="31.5">
      <c r="A10" s="5" t="s">
        <v>6</v>
      </c>
      <c r="B10" s="75">
        <v>1</v>
      </c>
      <c r="C10" s="75">
        <v>49</v>
      </c>
      <c r="D10" s="70">
        <f t="shared" si="0"/>
        <v>49</v>
      </c>
    </row>
    <row r="11" spans="1:4" ht="15.75">
      <c r="A11" s="5" t="s">
        <v>7</v>
      </c>
      <c r="B11" s="75">
        <v>201</v>
      </c>
      <c r="C11" s="75">
        <v>2560</v>
      </c>
      <c r="D11" s="70">
        <f t="shared" si="0"/>
        <v>12.7363184079602</v>
      </c>
    </row>
    <row r="12" spans="1:4" ht="31.5">
      <c r="A12" s="5" t="s">
        <v>8</v>
      </c>
      <c r="B12" s="75">
        <v>7</v>
      </c>
      <c r="C12" s="75">
        <v>273</v>
      </c>
      <c r="D12" s="70">
        <f t="shared" si="0"/>
        <v>39</v>
      </c>
    </row>
    <row r="13" spans="1:4" ht="31.5">
      <c r="A13" s="5" t="s">
        <v>9</v>
      </c>
      <c r="B13" s="75">
        <v>20</v>
      </c>
      <c r="C13" s="75">
        <v>95</v>
      </c>
      <c r="D13" s="70">
        <f t="shared" si="0"/>
        <v>4.75</v>
      </c>
    </row>
    <row r="14" spans="1:4" ht="15.75">
      <c r="A14" s="5" t="s">
        <v>10</v>
      </c>
      <c r="B14" s="75">
        <v>11</v>
      </c>
      <c r="C14" s="75">
        <v>443</v>
      </c>
      <c r="D14" s="70">
        <f t="shared" si="0"/>
        <v>40.272727272727273</v>
      </c>
    </row>
    <row r="15" spans="1:4" ht="47.25">
      <c r="A15" s="5" t="s">
        <v>11</v>
      </c>
      <c r="B15" s="74">
        <v>108</v>
      </c>
      <c r="C15" s="74">
        <v>2499</v>
      </c>
      <c r="D15" s="70">
        <f t="shared" si="0"/>
        <v>23.138888888888889</v>
      </c>
    </row>
    <row r="16" spans="1:4" ht="31.5">
      <c r="A16" s="5" t="s">
        <v>12</v>
      </c>
      <c r="B16" s="74">
        <v>34</v>
      </c>
      <c r="C16" s="74">
        <v>734</v>
      </c>
      <c r="D16" s="70">
        <f t="shared" si="0"/>
        <v>21.588235294117649</v>
      </c>
    </row>
    <row r="17" spans="1:4" ht="31.5">
      <c r="A17" s="5" t="s">
        <v>13</v>
      </c>
      <c r="B17" s="75">
        <v>9</v>
      </c>
      <c r="C17" s="75">
        <v>239</v>
      </c>
      <c r="D17" s="70">
        <f t="shared" si="0"/>
        <v>26.555555555555557</v>
      </c>
    </row>
    <row r="18" spans="1:4" ht="15.75">
      <c r="A18" s="5" t="s">
        <v>14</v>
      </c>
      <c r="B18" s="75">
        <v>2</v>
      </c>
      <c r="C18" s="75">
        <v>147</v>
      </c>
      <c r="D18" s="70">
        <f t="shared" si="0"/>
        <v>73.5</v>
      </c>
    </row>
    <row r="19" spans="1:4" ht="15.75">
      <c r="A19" s="5" t="s">
        <v>15</v>
      </c>
      <c r="B19" s="75">
        <v>6</v>
      </c>
      <c r="C19" s="75">
        <v>293</v>
      </c>
      <c r="D19" s="70">
        <f t="shared" si="0"/>
        <v>48.833333333333336</v>
      </c>
    </row>
    <row r="20" spans="1:4" ht="15.75">
      <c r="A20" s="5" t="s">
        <v>16</v>
      </c>
      <c r="B20" s="75">
        <v>0</v>
      </c>
      <c r="C20" s="75">
        <v>86</v>
      </c>
      <c r="D20" s="70" t="e">
        <f t="shared" si="0"/>
        <v>#DIV/0!</v>
      </c>
    </row>
    <row r="21" spans="1:4" ht="31.5">
      <c r="A21" s="5" t="s">
        <v>17</v>
      </c>
      <c r="B21" s="75">
        <v>12</v>
      </c>
      <c r="C21" s="75">
        <v>261</v>
      </c>
      <c r="D21" s="70">
        <f t="shared" si="0"/>
        <v>21.75</v>
      </c>
    </row>
    <row r="22" spans="1:4" ht="31.5">
      <c r="A22" s="5" t="s">
        <v>18</v>
      </c>
      <c r="B22" s="75">
        <v>8</v>
      </c>
      <c r="C22" s="75">
        <v>330</v>
      </c>
      <c r="D22" s="70">
        <f t="shared" si="0"/>
        <v>41.25</v>
      </c>
    </row>
    <row r="23" spans="1:4" ht="31.5">
      <c r="A23" s="5" t="s">
        <v>19</v>
      </c>
      <c r="B23" s="75">
        <v>22</v>
      </c>
      <c r="C23" s="75">
        <v>1925</v>
      </c>
      <c r="D23" s="70">
        <f t="shared" si="0"/>
        <v>87.5</v>
      </c>
    </row>
    <row r="24" spans="1:4" ht="15.75">
      <c r="A24" s="5" t="s">
        <v>20</v>
      </c>
      <c r="B24" s="75">
        <v>45</v>
      </c>
      <c r="C24" s="75">
        <v>276</v>
      </c>
      <c r="D24" s="70">
        <f t="shared" si="0"/>
        <v>6.1333333333333337</v>
      </c>
    </row>
    <row r="25" spans="1:4" ht="31.5">
      <c r="A25" s="5" t="s">
        <v>21</v>
      </c>
      <c r="B25" s="75">
        <v>49</v>
      </c>
      <c r="C25" s="75">
        <v>370</v>
      </c>
      <c r="D25" s="70">
        <f t="shared" si="0"/>
        <v>7.5510204081632653</v>
      </c>
    </row>
    <row r="26" spans="1:4" ht="31.5">
      <c r="A26" s="5" t="s">
        <v>22</v>
      </c>
      <c r="B26" s="75">
        <v>5</v>
      </c>
      <c r="C26" s="75">
        <v>87</v>
      </c>
      <c r="D26" s="70">
        <f t="shared" si="0"/>
        <v>17.399999999999999</v>
      </c>
    </row>
    <row r="27" spans="1:4" ht="16.5" thickBot="1">
      <c r="A27" s="6" t="s">
        <v>23</v>
      </c>
      <c r="B27" s="75">
        <v>6</v>
      </c>
      <c r="C27" s="75">
        <v>151</v>
      </c>
      <c r="D27" s="70">
        <f t="shared" si="0"/>
        <v>25.166666666666668</v>
      </c>
    </row>
    <row r="28" spans="1:4">
      <c r="A28" s="177"/>
      <c r="B28" s="177"/>
      <c r="C28" s="7"/>
      <c r="D28" s="7"/>
    </row>
    <row r="29" spans="1:4">
      <c r="A29" s="7"/>
      <c r="B29" s="7"/>
      <c r="C29" s="7"/>
      <c r="D29" s="7"/>
    </row>
    <row r="30" spans="1:4">
      <c r="A30" s="7"/>
      <c r="B30" s="7"/>
      <c r="C30" s="7"/>
      <c r="D30" s="7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2.1</vt:lpstr>
      <vt:lpstr>2.2</vt:lpstr>
      <vt:lpstr>2,3</vt:lpstr>
      <vt:lpstr>2.4</vt:lpstr>
      <vt:lpstr>2.5</vt:lpstr>
      <vt:lpstr>2,6</vt:lpstr>
      <vt:lpstr>2.7</vt:lpstr>
      <vt:lpstr>2.8</vt:lpstr>
      <vt:lpstr>2.9</vt:lpstr>
      <vt:lpstr>2.10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2018-02-23T12:41:06Z</dcterms:modified>
</cp:coreProperties>
</file>