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</sheets>
  <calcPr calcId="125725"/>
</workbook>
</file>

<file path=xl/calcChain.xml><?xml version="1.0" encoding="utf-8"?>
<calcChain xmlns="http://schemas.openxmlformats.org/spreadsheetml/2006/main">
  <c r="D56" i="4"/>
  <c r="F6" i="1"/>
  <c r="E6"/>
  <c r="C6"/>
  <c r="B6"/>
  <c r="D105" i="4"/>
  <c r="D96"/>
  <c r="D95"/>
  <c r="D79"/>
  <c r="D78"/>
  <c r="D77"/>
  <c r="D76"/>
  <c r="D75"/>
  <c r="D70"/>
  <c r="D50"/>
  <c r="D34"/>
  <c r="D33"/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115" i="4"/>
  <c r="D114"/>
  <c r="D11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D14" i="10"/>
  <c r="D13"/>
  <c r="D12"/>
  <c r="D11"/>
  <c r="D10"/>
  <c r="D9"/>
  <c r="D8"/>
  <c r="D7"/>
  <c r="D6"/>
  <c r="C5"/>
  <c r="B5"/>
  <c r="D113" i="4"/>
  <c r="D112"/>
  <c r="D111"/>
  <c r="D110"/>
  <c r="D109"/>
  <c r="D108"/>
  <c r="D107"/>
  <c r="D104"/>
  <c r="D103"/>
  <c r="D102"/>
  <c r="D101"/>
  <c r="D100"/>
  <c r="D99"/>
  <c r="D98"/>
  <c r="D94"/>
  <c r="D93"/>
  <c r="D92"/>
  <c r="D91"/>
  <c r="D90"/>
  <c r="D89"/>
  <c r="D88"/>
  <c r="D87"/>
  <c r="D86"/>
  <c r="D85"/>
  <c r="D84"/>
  <c r="D83"/>
  <c r="D82"/>
  <c r="D81"/>
  <c r="D74"/>
  <c r="D73"/>
  <c r="D72"/>
  <c r="D71"/>
  <c r="D68"/>
  <c r="D67"/>
  <c r="D66"/>
  <c r="D65"/>
  <c r="D64"/>
  <c r="D63"/>
  <c r="D62"/>
  <c r="D61"/>
  <c r="D60"/>
  <c r="D59"/>
  <c r="D58"/>
  <c r="D55"/>
  <c r="D54"/>
  <c r="D53"/>
  <c r="D52"/>
  <c r="D49"/>
  <c r="D48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0"/>
  <c r="D53" i="3"/>
  <c r="D29"/>
  <c r="A4"/>
  <c r="A4" i="4" s="1"/>
  <c r="D58" i="3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E6"/>
  <c r="B6"/>
  <c r="D6" i="9" l="1"/>
  <c r="D5" i="10"/>
  <c r="D6" i="8"/>
  <c r="D6" i="1"/>
  <c r="G6" i="2"/>
  <c r="D6"/>
</calcChain>
</file>

<file path=xl/sharedStrings.xml><?xml version="1.0" encoding="utf-8"?>
<sst xmlns="http://schemas.openxmlformats.org/spreadsheetml/2006/main" count="491" uniqueCount="275">
  <si>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</si>
  <si>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</si>
  <si>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</si>
  <si>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</si>
  <si>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</si>
  <si>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</si>
  <si>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</si>
  <si>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</si>
  <si>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</si>
  <si>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</si>
  <si>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</si>
  <si>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</si>
  <si>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</si>
  <si>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</si>
  <si>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</si>
  <si>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</si>
  <si>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</si>
  <si>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</si>
  <si>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</si>
  <si>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</si>
  <si>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</si>
  <si>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</si>
  <si>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</si>
  <si>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</si>
  <si>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</si>
  <si>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</si>
  <si>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</si>
  <si>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</si>
  <si>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</si>
  <si>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</si>
  <si>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</si>
  <si>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</si>
  <si>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</si>
  <si>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</si>
  <si>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</si>
  <si>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</si>
  <si>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</si>
  <si>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</si>
  <si>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</si>
  <si>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</si>
  <si>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</si>
  <si>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</si>
  <si>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</si>
  <si>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</si>
  <si>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</si>
  <si>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кухар</t>
  </si>
  <si>
    <t>Поліцейський (інспектор) патрульної служби</t>
  </si>
  <si>
    <t>заступник директора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</si>
  <si>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</si>
  <si>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</si>
  <si>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</si>
  <si>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</si>
  <si>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</si>
  <si>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</si>
  <si>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</si>
  <si>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інженер-конструктор</t>
  </si>
  <si>
    <t>лікар ветеринарної медицини</t>
  </si>
  <si>
    <t>експедитор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</si>
  <si>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</si>
  <si>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</si>
  <si>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</si>
  <si>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</si>
  <si>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</si>
  <si>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</si>
  <si>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</si>
  <si>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</si>
  <si>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</si>
  <si>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</si>
  <si>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</si>
  <si>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помічник майстра (ткацькі верстати та в'язальні машини)</t>
  </si>
  <si>
    <t>водій тролейбуса</t>
  </si>
  <si>
    <t>технік-технолог</t>
  </si>
  <si>
    <t>налагоджувальник холодноштампувального устаткування</t>
  </si>
  <si>
    <t>електромеханік</t>
  </si>
  <si>
    <t>Слюсар із складання металевих конструкцій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</si>
  <si>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</si>
  <si>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</si>
  <si>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</si>
  <si>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</si>
  <si>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</si>
  <si>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</si>
  <si>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</si>
  <si>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</si>
  <si>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</si>
  <si>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</si>
  <si>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</si>
  <si>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</si>
  <si>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</si>
  <si>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</si>
  <si>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</si>
  <si>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</si>
  <si>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</si>
  <si>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</si>
  <si>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</si>
  <si>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</si>
  <si>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</si>
  <si>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</si>
  <si>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</si>
  <si>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</si>
  <si>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</si>
  <si>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</si>
  <si>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</si>
  <si>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</si>
  <si>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</si>
  <si>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</si>
  <si>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</si>
  <si>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</si>
  <si>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</si>
  <si>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</si>
  <si>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</si>
  <si>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</si>
  <si>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</si>
  <si>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директор (начальник, інший керівник) підприємства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</si>
  <si>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</si>
  <si>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</si>
  <si>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</si>
  <si>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</si>
  <si>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</si>
  <si>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</si>
  <si>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</si>
  <si>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</si>
  <si>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</si>
  <si>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керівник гуртка</t>
  </si>
  <si>
    <t xml:space="preserve"> Менеджер (управитель)</t>
  </si>
  <si>
    <t xml:space="preserve"> інженер-програміст</t>
  </si>
  <si>
    <t xml:space="preserve"> інженер</t>
  </si>
  <si>
    <t xml:space="preserve"> лікар загальної практики-сімейний лікар</t>
  </si>
  <si>
    <t xml:space="preserve"> юрисконсульт</t>
  </si>
  <si>
    <t xml:space="preserve"> Юрист</t>
  </si>
  <si>
    <t xml:space="preserve"> фармацевт</t>
  </si>
  <si>
    <t xml:space="preserve"> Лаборант (освіта)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</si>
  <si>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</si>
  <si>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</si>
  <si>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</si>
  <si>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</si>
  <si>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агент торговельний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</si>
  <si>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</si>
  <si>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</si>
  <si>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</si>
  <si>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</si>
  <si>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лісоруб</t>
  </si>
  <si>
    <t xml:space="preserve"> тваринник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</si>
  <si>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</si>
  <si>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</si>
  <si>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</si>
  <si>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</si>
  <si>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</si>
  <si>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</si>
  <si>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</si>
  <si>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 xml:space="preserve"> кухонний робітник</t>
  </si>
  <si>
    <t>Газозварник</t>
  </si>
  <si>
    <t>оператор автоматичних і напівавтоматичних ліній холодноштампувального устаткування</t>
  </si>
  <si>
    <t>свердлувальник</t>
  </si>
  <si>
    <t>Сапер (розмінування)</t>
  </si>
  <si>
    <t>Електрозварник ручного зварювання</t>
  </si>
  <si>
    <t>майстер зміни</t>
  </si>
  <si>
    <t>технолог</t>
  </si>
  <si>
    <t xml:space="preserve"> завідувач складу</t>
  </si>
  <si>
    <t xml:space="preserve"> Начальник відділу</t>
  </si>
  <si>
    <t xml:space="preserve"> верстатник деревообробних верстатів</t>
  </si>
  <si>
    <t xml:space="preserve"> слюсар з механоскладальних робіт</t>
  </si>
  <si>
    <t>мікробіолог</t>
  </si>
  <si>
    <t>юрисконсульт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</si>
  <si>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</si>
  <si>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</si>
  <si>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</si>
  <si>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</si>
  <si>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</si>
  <si>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</si>
  <si>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рибалка прибережного лову</t>
  </si>
  <si>
    <t xml:space="preserve"> бетоняр</t>
  </si>
  <si>
    <t>машиніст автогрейдера</t>
  </si>
  <si>
    <t>ткач</t>
  </si>
  <si>
    <t>представник торговельний</t>
  </si>
  <si>
    <t>економіст з матеріально-технічного забезпечення</t>
  </si>
  <si>
    <t>заготівник хімічних розчинів та фарб</t>
  </si>
  <si>
    <t>майстер виробничої дільниці</t>
  </si>
  <si>
    <t>Інспектор прикордонної служби</t>
  </si>
  <si>
    <t>начальник виробництва</t>
  </si>
  <si>
    <t>стрілець</t>
  </si>
  <si>
    <t>провізор</t>
  </si>
  <si>
    <t>Монтажник з монтажу сталевих та залізобетонних конструкцій</t>
  </si>
  <si>
    <t>електромеханік з ліфтів</t>
  </si>
  <si>
    <t>Електромонтажник будівельний</t>
  </si>
  <si>
    <t>формувальник залізобетонних виробів та конструкцій</t>
  </si>
  <si>
    <t>токар</t>
  </si>
  <si>
    <t>слюсар з виготовлення вузлів та деталей санітарно-технічних систем</t>
  </si>
  <si>
    <t>Начальник дільниці</t>
  </si>
  <si>
    <t>майстер з ремонту</t>
  </si>
  <si>
    <t>майстер виробництва</t>
  </si>
  <si>
    <t>інженер-конструктор (механіка)</t>
  </si>
  <si>
    <t>інженер</t>
  </si>
  <si>
    <t>інженер із стандартизації</t>
  </si>
  <si>
    <t>енергетик</t>
  </si>
  <si>
    <t>Обліковець з реєстрації бухгалтерських даних</t>
  </si>
  <si>
    <t>Прийомоздавальник вантажу та багажу</t>
  </si>
  <si>
    <t>бармен</t>
  </si>
  <si>
    <t>Молодша медична сестра (санітарка, санітарка-прибиральниця, санітарка-буфетниця та ін.)</t>
  </si>
  <si>
    <t>овочівник</t>
  </si>
  <si>
    <t>озеленювач</t>
  </si>
  <si>
    <t>бджоляр</t>
  </si>
  <si>
    <t>Штукатур</t>
  </si>
  <si>
    <t xml:space="preserve"> головний інженер</t>
  </si>
  <si>
    <t xml:space="preserve"> Начальник відділення</t>
  </si>
  <si>
    <t xml:space="preserve"> технік</t>
  </si>
  <si>
    <t xml:space="preserve"> перукар (перукар - модельєр)</t>
  </si>
  <si>
    <t xml:space="preserve"> плодоовочівник</t>
  </si>
  <si>
    <t xml:space="preserve"> овочівник</t>
  </si>
  <si>
    <t xml:space="preserve"> Маляр</t>
  </si>
  <si>
    <t xml:space="preserve"> слюсар з ремонту сільськогосподарських машин та устаткування</t>
  </si>
  <si>
    <t>за січень-травень</t>
  </si>
  <si>
    <t xml:space="preserve">станом на 1 червня </t>
  </si>
  <si>
    <t>Кількість осіб, які мали статус безробітного за січень-травень  2017-2018 рр.</t>
  </si>
  <si>
    <t>станом на 1 червня</t>
  </si>
  <si>
    <t>Кількість вакансій та чисельність безробітних                                                  станом на 1 червня 2018 року</t>
  </si>
  <si>
    <t>Кількість вакансій та чисельність безробітних за професіними групами                                   станом на 1 червня  2018 року</t>
  </si>
  <si>
    <t>головний конструктор</t>
  </si>
  <si>
    <t>головний інженер</t>
  </si>
  <si>
    <t>машиніст холодильних установок</t>
  </si>
  <si>
    <t>Керівник регіонального структурного підрозділу</t>
  </si>
  <si>
    <t>Інженер-будівельник</t>
  </si>
  <si>
    <t>інженер з метрології</t>
  </si>
  <si>
    <t>слюсар з паливної апаратури</t>
  </si>
  <si>
    <t>головний адміністратор</t>
  </si>
  <si>
    <t>Машиніст крана автомобільного</t>
  </si>
  <si>
    <t>директор (начальник, інший керівник) підприємства</t>
  </si>
  <si>
    <t>налагоджувальник контрольно-вимірювальних приладів та автоматики</t>
  </si>
  <si>
    <t>апаратник змішування</t>
  </si>
  <si>
    <t>начальник відділу охорони праці</t>
  </si>
  <si>
    <t>формувальник машинного формування</t>
  </si>
  <si>
    <t>лаборант (біологічні дослідження)</t>
  </si>
  <si>
    <t>ревізор</t>
  </si>
  <si>
    <t>електрик цеху</t>
  </si>
  <si>
    <t>контролер якості</t>
  </si>
  <si>
    <t>Професії, по яких середній розмір запропонованої  заробітної  плати є найбільшим, станом на 01.06.2018 року</t>
  </si>
  <si>
    <t>Директор з маркетингу</t>
  </si>
  <si>
    <t>інженер-технолог</t>
  </si>
  <si>
    <t>Дизайнер одягу</t>
  </si>
  <si>
    <t>фахівець</t>
  </si>
  <si>
    <t>агент комерційний</t>
  </si>
  <si>
    <t>Фельдшер ветеринарної медицини</t>
  </si>
  <si>
    <t>черговий по парку (на залізничному транспорті)</t>
  </si>
  <si>
    <t>Черговий пульта (пункт централізованого спостереження)</t>
  </si>
  <si>
    <t>адміністратор</t>
  </si>
  <si>
    <t>касир торговельного залу</t>
  </si>
  <si>
    <t>секретар</t>
  </si>
  <si>
    <t>рятувальник</t>
  </si>
  <si>
    <t>Бариста</t>
  </si>
  <si>
    <t>Продавець-консультант</t>
  </si>
  <si>
    <t>Робітник з комплексного обслуговування сільськогосподарського виробництва</t>
  </si>
  <si>
    <t>дояр</t>
  </si>
  <si>
    <t>тваринник</t>
  </si>
  <si>
    <t>робітник фермерського господарства</t>
  </si>
  <si>
    <t>рибалка прибережного лову</t>
  </si>
  <si>
    <t>слюсар з ремонту колійних машин та механізмів</t>
  </si>
  <si>
    <t>налагоджувальник устаткування у виробництві харчової продукції</t>
  </si>
  <si>
    <t>мастильник</t>
  </si>
  <si>
    <t>приймальник товарів</t>
  </si>
  <si>
    <t>комплектувальник форм</t>
  </si>
  <si>
    <t>вантажник</t>
  </si>
  <si>
    <t>комірник</t>
  </si>
  <si>
    <t>робітник з благоустрою</t>
  </si>
  <si>
    <t>укладальник-пакувальник</t>
  </si>
  <si>
    <t>прасувальник</t>
  </si>
  <si>
    <t>контролер енергонагляду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</si>
  <si>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01.06.2018 року</t>
  </si>
  <si>
    <t xml:space="preserve"> Листоноша (поштар)</t>
  </si>
  <si>
    <t>у січні-травні  2018 року.</t>
  </si>
  <si>
    <t>Станом на 01.06.2018 року</t>
  </si>
  <si>
    <t xml:space="preserve"> викладач вищого навчального закладу</t>
  </si>
  <si>
    <t xml:space="preserve"> Соціальний працівник</t>
  </si>
  <si>
    <t xml:space="preserve"> Технік-лаборант</t>
  </si>
  <si>
    <t xml:space="preserve"> робітник фермерського господарства</t>
  </si>
  <si>
    <t xml:space="preserve"> Електромонтер з експлуатації розподільних мереж</t>
  </si>
  <si>
    <t>за  січень-травень  2018 року.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</si>
</sst>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18">
    <xf numFmtId="0" fontId="0" fillId="0" borderId="0" xfId="0"/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1" fontId="19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right" wrapText="1"/>
    </xf>
    <xf numFmtId="0" fontId="25" fillId="0" borderId="5" xfId="0" applyFont="1" applyFill="1" applyBorder="1" applyAlignment="1">
      <alignment vertical="center" wrapText="1"/>
    </xf>
    <xf numFmtId="0" fontId="0" fillId="0" borderId="0" xfId="0" applyFill="1"/>
    <xf numFmtId="0" fontId="21" fillId="0" borderId="5" xfId="4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righ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5" xfId="0" applyFont="1" applyFill="1" applyBorder="1" applyAlignment="1">
      <alignment wrapText="1"/>
    </xf>
    <xf numFmtId="0" fontId="25" fillId="0" borderId="5" xfId="0" applyNumberFormat="1" applyFont="1" applyFill="1" applyBorder="1" applyAlignment="1">
      <alignment wrapText="1"/>
    </xf>
    <xf numFmtId="3" fontId="25" fillId="0" borderId="5" xfId="4" applyNumberFormat="1" applyFont="1" applyFill="1" applyBorder="1" applyAlignment="1">
      <alignment vertical="center" wrapText="1"/>
    </xf>
    <xf numFmtId="0" fontId="25" fillId="0" borderId="5" xfId="4" applyNumberFormat="1" applyFont="1" applyFill="1" applyBorder="1" applyAlignment="1">
      <alignment vertical="center" wrapText="1"/>
    </xf>
    <xf numFmtId="1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1" fontId="25" fillId="0" borderId="5" xfId="0" applyNumberFormat="1" applyFont="1" applyFill="1" applyBorder="1" applyAlignment="1">
      <alignment wrapText="1"/>
    </xf>
    <xf numFmtId="0" fontId="25" fillId="0" borderId="5" xfId="4" applyFont="1" applyFill="1" applyBorder="1" applyAlignment="1">
      <alignment wrapText="1"/>
    </xf>
    <xf numFmtId="0" fontId="25" fillId="0" borderId="5" xfId="4" applyFont="1" applyFill="1" applyBorder="1"/>
    <xf numFmtId="3" fontId="25" fillId="0" borderId="5" xfId="4" applyNumberFormat="1" applyFont="1" applyFill="1" applyBorder="1"/>
    <xf numFmtId="0" fontId="25" fillId="0" borderId="0" xfId="4" applyFont="1" applyFill="1" applyAlignment="1">
      <alignment wrapText="1"/>
    </xf>
    <xf numFmtId="0" fontId="25" fillId="0" borderId="0" xfId="4" applyFont="1" applyFill="1"/>
    <xf numFmtId="3" fontId="25" fillId="0" borderId="0" xfId="4" applyNumberFormat="1" applyFont="1" applyFill="1"/>
    <xf numFmtId="0" fontId="21" fillId="0" borderId="0" xfId="4" applyFont="1" applyFill="1" applyAlignment="1">
      <alignment wrapText="1"/>
    </xf>
    <xf numFmtId="0" fontId="21" fillId="0" borderId="0" xfId="4" applyFont="1" applyFill="1"/>
    <xf numFmtId="3" fontId="21" fillId="0" borderId="0" xfId="4" applyNumberFormat="1" applyFont="1" applyFill="1"/>
    <xf numFmtId="0" fontId="7" fillId="0" borderId="4" xfId="1" applyFont="1" applyFill="1" applyBorder="1" applyAlignment="1">
      <alignment horizontal="center" vertical="center" wrapText="1"/>
    </xf>
    <xf numFmtId="0" fontId="29" fillId="4" borderId="30" xfId="4" applyFont="1" applyFill="1" applyBorder="1" applyAlignment="1">
      <alignment vertical="center" wrapText="1"/>
    </xf>
    <xf numFmtId="3" fontId="29" fillId="4" borderId="30" xfId="4" applyNumberFormat="1" applyFont="1" applyFill="1" applyBorder="1" applyAlignment="1">
      <alignment horizontal="center" vertical="center" wrapText="1"/>
    </xf>
    <xf numFmtId="0" fontId="29" fillId="4" borderId="25" xfId="4" applyFont="1" applyFill="1" applyBorder="1" applyAlignment="1">
      <alignment vertical="center" wrapText="1"/>
    </xf>
    <xf numFmtId="3" fontId="29" fillId="4" borderId="25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4" fillId="0" borderId="0" xfId="4" applyFont="1" applyFill="1" applyAlignment="1">
      <alignment horizontal="center" vertical="center" wrapText="1"/>
    </xf>
    <xf numFmtId="0" fontId="28" fillId="0" borderId="0" xfId="4" applyFont="1" applyFill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3" fontId="35" fillId="0" borderId="5" xfId="4" applyNumberFormat="1" applyFont="1" applyFill="1" applyBorder="1" applyAlignment="1">
      <alignment horizontal="center" vertical="center" wrapText="1"/>
    </xf>
    <xf numFmtId="0" fontId="29" fillId="3" borderId="5" xfId="4" applyFont="1" applyFill="1" applyBorder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0" xfId="4" applyFont="1" applyFill="1" applyAlignment="1">
      <alignment horizontal="center" vertical="center"/>
    </xf>
    <xf numFmtId="0" fontId="27" fillId="3" borderId="12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9" fillId="3" borderId="12" xfId="4" applyFont="1" applyFill="1" applyBorder="1" applyAlignment="1">
      <alignment horizontal="center" vertical="center" wrapText="1"/>
    </xf>
    <xf numFmtId="0" fontId="29" fillId="3" borderId="13" xfId="4" applyFont="1" applyFill="1" applyBorder="1" applyAlignment="1">
      <alignment horizontal="center" vertical="center" wrapText="1"/>
    </xf>
    <xf numFmtId="0" fontId="29" fillId="3" borderId="14" xfId="4" applyFont="1" applyFill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workbookViewId="0">
      <selection activeCell="B13" sqref="B13"/>
    </sheetView>
  </sheetViews>
  <sheetFormatPr defaultRowHeight="15"/>
  <cols>
    <col min="1" max="1" width="37.140625" style="7" customWidth="1"/>
    <col min="2" max="2" width="10.7109375" style="7" customWidth="1"/>
    <col min="3" max="3" width="10.42578125" style="7" customWidth="1"/>
    <col min="4" max="4" width="13.7109375" style="7" customWidth="1"/>
    <col min="5" max="5" width="8.7109375" style="7" customWidth="1"/>
    <col min="6" max="6" width="7.7109375" style="7" customWidth="1"/>
    <col min="7" max="7" width="12.42578125" style="7" customWidth="1"/>
  </cols>
  <sheetData>
    <row r="1" spans="1:7" ht="20.25">
      <c r="A1" s="160" t="s">
        <v>0</v>
      </c>
      <c r="B1" s="160"/>
      <c r="C1" s="160"/>
      <c r="D1" s="160"/>
      <c r="E1" s="160"/>
      <c r="F1" s="160"/>
      <c r="G1" s="160"/>
    </row>
    <row r="2" spans="1:7" ht="20.25">
      <c r="A2" s="161" t="s">
        <v>1</v>
      </c>
      <c r="B2" s="161"/>
      <c r="C2" s="161"/>
      <c r="D2" s="161"/>
      <c r="E2" s="161"/>
      <c r="F2" s="161"/>
      <c r="G2" s="161"/>
    </row>
    <row r="3" spans="1:7" ht="21" thickBot="1">
      <c r="A3" s="167" t="s">
        <v>24</v>
      </c>
      <c r="B3" s="167"/>
      <c r="C3" s="167"/>
      <c r="D3" s="167"/>
      <c r="E3" s="167"/>
      <c r="F3" s="167"/>
      <c r="G3" s="167"/>
    </row>
    <row r="4" spans="1:7" ht="18.75">
      <c r="A4" s="162"/>
      <c r="B4" s="164" t="s">
        <v>210</v>
      </c>
      <c r="C4" s="164"/>
      <c r="D4" s="164"/>
      <c r="E4" s="165" t="s">
        <v>211</v>
      </c>
      <c r="F4" s="165"/>
      <c r="G4" s="166"/>
    </row>
    <row r="5" spans="1:7" ht="63">
      <c r="A5" s="163"/>
      <c r="B5" s="128" t="s">
        <v>2</v>
      </c>
      <c r="C5" s="128" t="s">
        <v>25</v>
      </c>
      <c r="D5" s="1" t="s">
        <v>3</v>
      </c>
      <c r="E5" s="128" t="s">
        <v>2</v>
      </c>
      <c r="F5" s="128" t="s">
        <v>25</v>
      </c>
      <c r="G5" s="2" t="s">
        <v>3</v>
      </c>
    </row>
    <row r="6" spans="1:7" ht="15.75">
      <c r="A6" s="3" t="s">
        <v>4</v>
      </c>
      <c r="B6" s="8">
        <f>SUM(B7:B25)</f>
        <v>18583</v>
      </c>
      <c r="C6" s="8">
        <v>19720</v>
      </c>
      <c r="D6" s="9">
        <f>ROUND(C6/B6*100,1)</f>
        <v>106.1</v>
      </c>
      <c r="E6" s="10">
        <f>SUM(E7:E25)</f>
        <v>1478</v>
      </c>
      <c r="F6" s="10">
        <v>1349</v>
      </c>
      <c r="G6" s="11">
        <f>ROUND(F6/E6*100,1)</f>
        <v>91.3</v>
      </c>
    </row>
    <row r="7" spans="1:7" ht="47.25">
      <c r="A7" s="4" t="s">
        <v>5</v>
      </c>
      <c r="B7" s="12">
        <v>6997</v>
      </c>
      <c r="C7" s="13">
        <v>7527</v>
      </c>
      <c r="D7" s="14">
        <f t="shared" ref="D7:D25" si="0">ROUND(C7/B7*100,1)</f>
        <v>107.6</v>
      </c>
      <c r="E7" s="12">
        <v>402</v>
      </c>
      <c r="F7" s="15">
        <v>294</v>
      </c>
      <c r="G7" s="16">
        <f t="shared" ref="G7:G25" si="1">ROUND(F7/E7*100,1)</f>
        <v>73.099999999999994</v>
      </c>
    </row>
    <row r="8" spans="1:7" ht="31.5">
      <c r="A8" s="4" t="s">
        <v>6</v>
      </c>
      <c r="B8" s="12">
        <v>75</v>
      </c>
      <c r="C8" s="13">
        <v>97</v>
      </c>
      <c r="D8" s="14">
        <f t="shared" si="0"/>
        <v>129.30000000000001</v>
      </c>
      <c r="E8" s="12">
        <v>2</v>
      </c>
      <c r="F8" s="15">
        <v>0</v>
      </c>
      <c r="G8" s="16">
        <f t="shared" si="1"/>
        <v>0</v>
      </c>
    </row>
    <row r="9" spans="1:7" ht="15.75">
      <c r="A9" s="4" t="s">
        <v>7</v>
      </c>
      <c r="B9" s="12">
        <v>3270</v>
      </c>
      <c r="C9" s="13">
        <v>3385</v>
      </c>
      <c r="D9" s="14">
        <f t="shared" si="0"/>
        <v>103.5</v>
      </c>
      <c r="E9" s="12">
        <v>365</v>
      </c>
      <c r="F9" s="15">
        <v>397</v>
      </c>
      <c r="G9" s="16">
        <f t="shared" si="1"/>
        <v>108.8</v>
      </c>
    </row>
    <row r="10" spans="1:7" ht="31.5">
      <c r="A10" s="4" t="s">
        <v>8</v>
      </c>
      <c r="B10" s="12">
        <v>168</v>
      </c>
      <c r="C10" s="13">
        <v>267</v>
      </c>
      <c r="D10" s="14">
        <f t="shared" si="0"/>
        <v>158.9</v>
      </c>
      <c r="E10" s="12">
        <v>9</v>
      </c>
      <c r="F10" s="15">
        <v>28</v>
      </c>
      <c r="G10" s="16">
        <f t="shared" si="1"/>
        <v>311.10000000000002</v>
      </c>
    </row>
    <row r="11" spans="1:7" ht="31.5">
      <c r="A11" s="4" t="s">
        <v>9</v>
      </c>
      <c r="B11" s="12">
        <v>173</v>
      </c>
      <c r="C11" s="13">
        <v>262</v>
      </c>
      <c r="D11" s="14">
        <f t="shared" si="0"/>
        <v>151.4</v>
      </c>
      <c r="E11" s="12">
        <v>27</v>
      </c>
      <c r="F11" s="15">
        <v>23</v>
      </c>
      <c r="G11" s="16">
        <f t="shared" si="1"/>
        <v>85.2</v>
      </c>
    </row>
    <row r="12" spans="1:7" ht="15.75">
      <c r="A12" s="4" t="s">
        <v>10</v>
      </c>
      <c r="B12" s="12">
        <v>570</v>
      </c>
      <c r="C12" s="13">
        <v>600</v>
      </c>
      <c r="D12" s="14">
        <f t="shared" si="0"/>
        <v>105.3</v>
      </c>
      <c r="E12" s="12">
        <v>63</v>
      </c>
      <c r="F12" s="15">
        <v>40</v>
      </c>
      <c r="G12" s="16">
        <f t="shared" si="1"/>
        <v>63.5</v>
      </c>
    </row>
    <row r="13" spans="1:7" ht="47.25">
      <c r="A13" s="4" t="s">
        <v>11</v>
      </c>
      <c r="B13" s="12">
        <v>3199</v>
      </c>
      <c r="C13" s="13">
        <v>2631</v>
      </c>
      <c r="D13" s="14">
        <f t="shared" si="0"/>
        <v>82.2</v>
      </c>
      <c r="E13" s="12">
        <v>231</v>
      </c>
      <c r="F13" s="15">
        <v>156</v>
      </c>
      <c r="G13" s="16">
        <f t="shared" si="1"/>
        <v>67.5</v>
      </c>
    </row>
    <row r="14" spans="1:7" ht="31.5">
      <c r="A14" s="4" t="s">
        <v>12</v>
      </c>
      <c r="B14" s="12">
        <v>682</v>
      </c>
      <c r="C14" s="13">
        <v>814</v>
      </c>
      <c r="D14" s="14">
        <f t="shared" si="0"/>
        <v>119.4</v>
      </c>
      <c r="E14" s="12">
        <v>68</v>
      </c>
      <c r="F14" s="15">
        <v>122</v>
      </c>
      <c r="G14" s="16">
        <f t="shared" si="1"/>
        <v>179.4</v>
      </c>
    </row>
    <row r="15" spans="1:7" ht="31.5">
      <c r="A15" s="4" t="s">
        <v>13</v>
      </c>
      <c r="B15" s="12">
        <v>362</v>
      </c>
      <c r="C15" s="13">
        <v>286</v>
      </c>
      <c r="D15" s="14">
        <f t="shared" si="0"/>
        <v>79</v>
      </c>
      <c r="E15" s="12">
        <v>42</v>
      </c>
      <c r="F15" s="15">
        <v>36</v>
      </c>
      <c r="G15" s="16">
        <f t="shared" si="1"/>
        <v>85.7</v>
      </c>
    </row>
    <row r="16" spans="1:7" ht="15.75">
      <c r="A16" s="4" t="s">
        <v>14</v>
      </c>
      <c r="B16" s="12">
        <v>79</v>
      </c>
      <c r="C16" s="13">
        <v>83</v>
      </c>
      <c r="D16" s="14">
        <f t="shared" si="0"/>
        <v>105.1</v>
      </c>
      <c r="E16" s="12">
        <v>4</v>
      </c>
      <c r="F16" s="15">
        <v>17</v>
      </c>
      <c r="G16" s="16">
        <f t="shared" si="1"/>
        <v>425</v>
      </c>
    </row>
    <row r="17" spans="1:7" ht="15.75">
      <c r="A17" s="4" t="s">
        <v>15</v>
      </c>
      <c r="B17" s="12">
        <v>61</v>
      </c>
      <c r="C17" s="13">
        <v>72</v>
      </c>
      <c r="D17" s="14">
        <f t="shared" si="0"/>
        <v>118</v>
      </c>
      <c r="E17" s="12">
        <v>5</v>
      </c>
      <c r="F17" s="15">
        <v>8</v>
      </c>
      <c r="G17" s="16">
        <f t="shared" si="1"/>
        <v>160</v>
      </c>
    </row>
    <row r="18" spans="1:7" ht="15.75">
      <c r="A18" s="4" t="s">
        <v>16</v>
      </c>
      <c r="B18" s="12">
        <v>85</v>
      </c>
      <c r="C18" s="13">
        <v>117</v>
      </c>
      <c r="D18" s="14">
        <f t="shared" si="0"/>
        <v>137.6</v>
      </c>
      <c r="E18" s="12">
        <v>9</v>
      </c>
      <c r="F18" s="15">
        <v>12</v>
      </c>
      <c r="G18" s="16">
        <f t="shared" si="1"/>
        <v>133.30000000000001</v>
      </c>
    </row>
    <row r="19" spans="1:7" ht="31.5">
      <c r="A19" s="4" t="s">
        <v>17</v>
      </c>
      <c r="B19" s="12">
        <v>217</v>
      </c>
      <c r="C19" s="13">
        <v>238</v>
      </c>
      <c r="D19" s="14">
        <f t="shared" si="0"/>
        <v>109.7</v>
      </c>
      <c r="E19" s="12">
        <v>10</v>
      </c>
      <c r="F19" s="15">
        <v>27</v>
      </c>
      <c r="G19" s="16">
        <f t="shared" si="1"/>
        <v>270</v>
      </c>
    </row>
    <row r="20" spans="1:7" ht="31.5">
      <c r="A20" s="4" t="s">
        <v>18</v>
      </c>
      <c r="B20" s="12">
        <v>283</v>
      </c>
      <c r="C20" s="13">
        <v>371</v>
      </c>
      <c r="D20" s="14">
        <f t="shared" si="0"/>
        <v>131.1</v>
      </c>
      <c r="E20" s="12">
        <v>46</v>
      </c>
      <c r="F20" s="15">
        <v>22</v>
      </c>
      <c r="G20" s="16">
        <f t="shared" si="1"/>
        <v>47.8</v>
      </c>
    </row>
    <row r="21" spans="1:7" ht="31.5">
      <c r="A21" s="4" t="s">
        <v>19</v>
      </c>
      <c r="B21" s="12">
        <v>880</v>
      </c>
      <c r="C21" s="13">
        <v>1117</v>
      </c>
      <c r="D21" s="14">
        <f t="shared" si="0"/>
        <v>126.9</v>
      </c>
      <c r="E21" s="12">
        <v>53</v>
      </c>
      <c r="F21" s="15">
        <v>37</v>
      </c>
      <c r="G21" s="16">
        <f t="shared" si="1"/>
        <v>69.8</v>
      </c>
    </row>
    <row r="22" spans="1:7" ht="15.75">
      <c r="A22" s="4" t="s">
        <v>20</v>
      </c>
      <c r="B22" s="12">
        <v>451</v>
      </c>
      <c r="C22" s="13">
        <v>620</v>
      </c>
      <c r="D22" s="14">
        <f t="shared" si="0"/>
        <v>137.5</v>
      </c>
      <c r="E22" s="12">
        <v>47</v>
      </c>
      <c r="F22" s="15">
        <v>52</v>
      </c>
      <c r="G22" s="16">
        <f t="shared" si="1"/>
        <v>110.6</v>
      </c>
    </row>
    <row r="23" spans="1:7" ht="31.5">
      <c r="A23" s="4" t="s">
        <v>21</v>
      </c>
      <c r="B23" s="12">
        <v>756</v>
      </c>
      <c r="C23" s="13">
        <v>945</v>
      </c>
      <c r="D23" s="14">
        <f t="shared" si="0"/>
        <v>125</v>
      </c>
      <c r="E23" s="12">
        <v>60</v>
      </c>
      <c r="F23" s="15">
        <v>56</v>
      </c>
      <c r="G23" s="16">
        <f t="shared" si="1"/>
        <v>93.3</v>
      </c>
    </row>
    <row r="24" spans="1:7" ht="31.5">
      <c r="A24" s="4" t="s">
        <v>22</v>
      </c>
      <c r="B24" s="12">
        <v>133</v>
      </c>
      <c r="C24" s="13">
        <v>197</v>
      </c>
      <c r="D24" s="14">
        <f t="shared" si="0"/>
        <v>148.1</v>
      </c>
      <c r="E24" s="12">
        <v>17</v>
      </c>
      <c r="F24" s="15">
        <v>10</v>
      </c>
      <c r="G24" s="16">
        <f t="shared" si="1"/>
        <v>58.8</v>
      </c>
    </row>
    <row r="25" spans="1:7" ht="16.5" thickBot="1">
      <c r="A25" s="5" t="s">
        <v>23</v>
      </c>
      <c r="B25" s="17">
        <v>142</v>
      </c>
      <c r="C25" s="18">
        <v>91</v>
      </c>
      <c r="D25" s="19">
        <f t="shared" si="0"/>
        <v>64.099999999999994</v>
      </c>
      <c r="E25" s="17">
        <v>18</v>
      </c>
      <c r="F25" s="20">
        <v>12</v>
      </c>
      <c r="G25" s="21">
        <f t="shared" si="1"/>
        <v>66.7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workbookViewId="0">
      <selection activeCell="I11" sqref="I11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08" t="s">
        <v>215</v>
      </c>
      <c r="B1" s="208"/>
      <c r="C1" s="208"/>
      <c r="D1" s="208"/>
    </row>
    <row r="2" spans="1:4" ht="24" thickBot="1">
      <c r="A2" s="22"/>
      <c r="B2" s="22"/>
      <c r="C2" s="22"/>
      <c r="D2" s="22"/>
    </row>
    <row r="3" spans="1:4">
      <c r="A3" s="162"/>
      <c r="B3" s="212" t="s">
        <v>58</v>
      </c>
      <c r="C3" s="212" t="s">
        <v>59</v>
      </c>
      <c r="D3" s="216" t="s">
        <v>60</v>
      </c>
    </row>
    <row r="4" spans="1:4" ht="30" customHeight="1">
      <c r="A4" s="163"/>
      <c r="B4" s="213"/>
      <c r="C4" s="213"/>
      <c r="D4" s="217"/>
    </row>
    <row r="5" spans="1:4" ht="18.75">
      <c r="A5" s="27" t="s">
        <v>4</v>
      </c>
      <c r="B5" s="61">
        <f>SUM(B6:B14)</f>
        <v>1349</v>
      </c>
      <c r="C5" s="61">
        <f>SUM(C6:C14)</f>
        <v>15903</v>
      </c>
      <c r="D5" s="62">
        <f>C5/B5</f>
        <v>11.788732394366198</v>
      </c>
    </row>
    <row r="6" spans="1:4" ht="37.5">
      <c r="A6" s="28" t="s">
        <v>27</v>
      </c>
      <c r="B6" s="63">
        <v>80</v>
      </c>
      <c r="C6" s="63">
        <v>2067</v>
      </c>
      <c r="D6" s="65">
        <f t="shared" ref="D6:D14" si="0">C6/B6</f>
        <v>25.837499999999999</v>
      </c>
    </row>
    <row r="7" spans="1:4" ht="18.75">
      <c r="A7" s="28" t="s">
        <v>28</v>
      </c>
      <c r="B7" s="63">
        <v>76</v>
      </c>
      <c r="C7" s="63">
        <v>1189</v>
      </c>
      <c r="D7" s="65">
        <f t="shared" si="0"/>
        <v>15.644736842105264</v>
      </c>
    </row>
    <row r="8" spans="1:4" ht="18.75">
      <c r="A8" s="28" t="s">
        <v>29</v>
      </c>
      <c r="B8" s="64">
        <v>143</v>
      </c>
      <c r="C8" s="64">
        <v>1353</v>
      </c>
      <c r="D8" s="65">
        <f t="shared" si="0"/>
        <v>9.4615384615384617</v>
      </c>
    </row>
    <row r="9" spans="1:4" ht="18.75">
      <c r="A9" s="28" t="s">
        <v>30</v>
      </c>
      <c r="B9" s="64">
        <v>50</v>
      </c>
      <c r="C9" s="64">
        <v>875</v>
      </c>
      <c r="D9" s="65">
        <f t="shared" si="0"/>
        <v>17.5</v>
      </c>
    </row>
    <row r="10" spans="1:4" ht="18.75">
      <c r="A10" s="28" t="s">
        <v>31</v>
      </c>
      <c r="B10" s="64">
        <v>142</v>
      </c>
      <c r="C10" s="64">
        <v>2669</v>
      </c>
      <c r="D10" s="65">
        <f t="shared" si="0"/>
        <v>18.795774647887324</v>
      </c>
    </row>
    <row r="11" spans="1:4" ht="56.25">
      <c r="A11" s="28" t="s">
        <v>32</v>
      </c>
      <c r="B11" s="64">
        <v>94</v>
      </c>
      <c r="C11" s="64">
        <v>764</v>
      </c>
      <c r="D11" s="65">
        <f t="shared" si="0"/>
        <v>8.1276595744680851</v>
      </c>
    </row>
    <row r="12" spans="1:4" ht="18.75">
      <c r="A12" s="28" t="s">
        <v>33</v>
      </c>
      <c r="B12" s="64">
        <v>251</v>
      </c>
      <c r="C12" s="64">
        <v>1407</v>
      </c>
      <c r="D12" s="65">
        <f t="shared" si="0"/>
        <v>5.6055776892430282</v>
      </c>
    </row>
    <row r="13" spans="1:4" ht="75">
      <c r="A13" s="28" t="s">
        <v>34</v>
      </c>
      <c r="B13" s="64">
        <v>325</v>
      </c>
      <c r="C13" s="64">
        <v>2881</v>
      </c>
      <c r="D13" s="65">
        <f t="shared" si="0"/>
        <v>8.8646153846153855</v>
      </c>
    </row>
    <row r="14" spans="1:4" ht="19.5" thickBot="1">
      <c r="A14" s="29" t="s">
        <v>35</v>
      </c>
      <c r="B14" s="64">
        <v>188</v>
      </c>
      <c r="C14" s="64">
        <v>2698</v>
      </c>
      <c r="D14" s="66">
        <f t="shared" si="0"/>
        <v>14.351063829787234</v>
      </c>
    </row>
    <row r="15" spans="1:4">
      <c r="A15" s="6"/>
      <c r="B15" s="6"/>
      <c r="C15" s="6"/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workbookViewId="0">
      <selection activeCell="C7" sqref="C7"/>
    </sheetView>
  </sheetViews>
  <sheetFormatPr defaultRowHeight="15"/>
  <cols>
    <col min="1" max="1" width="52.85546875" style="7" customWidth="1"/>
    <col min="2" max="2" width="12.85546875" style="7" customWidth="1"/>
    <col min="3" max="3" width="12.5703125" style="7" customWidth="1"/>
    <col min="4" max="4" width="15" style="7" customWidth="1"/>
    <col min="5" max="5" width="10.7109375" style="7" customWidth="1"/>
    <col min="6" max="6" width="11.85546875" style="7" customWidth="1"/>
    <col min="7" max="7" width="16.28515625" style="7" customWidth="1"/>
  </cols>
  <sheetData>
    <row r="1" spans="1:7" ht="22.5">
      <c r="A1" s="168" t="s">
        <v>0</v>
      </c>
      <c r="B1" s="168"/>
      <c r="C1" s="168"/>
      <c r="D1" s="168"/>
      <c r="E1" s="168"/>
      <c r="F1" s="168"/>
      <c r="G1" s="168"/>
    </row>
    <row r="2" spans="1:7" ht="23.25">
      <c r="A2" s="169" t="s">
        <v>26</v>
      </c>
      <c r="B2" s="169"/>
      <c r="C2" s="169"/>
      <c r="D2" s="169"/>
      <c r="E2" s="169"/>
      <c r="F2" s="169"/>
      <c r="G2" s="169"/>
    </row>
    <row r="3" spans="1:7" ht="21.75" thickBot="1">
      <c r="A3" s="167" t="str">
        <f>'2.1'!A3:G3</f>
        <v>Черкаська область</v>
      </c>
      <c r="B3" s="172"/>
      <c r="C3" s="172"/>
      <c r="D3" s="172"/>
      <c r="E3" s="172"/>
      <c r="F3" s="172"/>
      <c r="G3" s="172"/>
    </row>
    <row r="4" spans="1:7" ht="19.5">
      <c r="A4" s="162"/>
      <c r="B4" s="170" t="s">
        <v>210</v>
      </c>
      <c r="C4" s="170"/>
      <c r="D4" s="170"/>
      <c r="E4" s="170" t="s">
        <v>213</v>
      </c>
      <c r="F4" s="170"/>
      <c r="G4" s="171"/>
    </row>
    <row r="5" spans="1:7" ht="75">
      <c r="A5" s="163"/>
      <c r="B5" s="23" t="s">
        <v>2</v>
      </c>
      <c r="C5" s="126" t="s">
        <v>25</v>
      </c>
      <c r="D5" s="24" t="s">
        <v>3</v>
      </c>
      <c r="E5" s="25" t="s">
        <v>2</v>
      </c>
      <c r="F5" s="127" t="s">
        <v>25</v>
      </c>
      <c r="G5" s="26" t="s">
        <v>3</v>
      </c>
    </row>
    <row r="6" spans="1:7" ht="18.75">
      <c r="A6" s="27" t="s">
        <v>4</v>
      </c>
      <c r="B6" s="30">
        <f>SUM(B7:B15)</f>
        <v>18583</v>
      </c>
      <c r="C6" s="30">
        <f>SUM(C7:C15)</f>
        <v>19720</v>
      </c>
      <c r="D6" s="31">
        <f>ROUND(C6/B6*100,1)</f>
        <v>106.1</v>
      </c>
      <c r="E6" s="30">
        <f t="shared" ref="E6:F6" si="0">SUM(E7:E15)</f>
        <v>1478</v>
      </c>
      <c r="F6" s="30">
        <f t="shared" si="0"/>
        <v>1349</v>
      </c>
      <c r="G6" s="32">
        <f>ROUND(F6/E6*100,1)</f>
        <v>91.3</v>
      </c>
    </row>
    <row r="7" spans="1:7" ht="37.5">
      <c r="A7" s="28" t="s">
        <v>27</v>
      </c>
      <c r="B7" s="33">
        <v>914</v>
      </c>
      <c r="C7" s="34">
        <v>1052</v>
      </c>
      <c r="D7" s="31">
        <f t="shared" ref="D7:D15" si="1">ROUND(C7/B7*100,1)</f>
        <v>115.1</v>
      </c>
      <c r="E7" s="34">
        <v>98</v>
      </c>
      <c r="F7" s="34">
        <v>80</v>
      </c>
      <c r="G7" s="32">
        <f t="shared" ref="G7:G15" si="2">ROUND(F7/E7*100,1)</f>
        <v>81.599999999999994</v>
      </c>
    </row>
    <row r="8" spans="1:7" ht="18.75">
      <c r="A8" s="28" t="s">
        <v>28</v>
      </c>
      <c r="B8" s="33">
        <v>990</v>
      </c>
      <c r="C8" s="34">
        <v>1122</v>
      </c>
      <c r="D8" s="31">
        <f t="shared" si="1"/>
        <v>113.3</v>
      </c>
      <c r="E8" s="33">
        <v>93</v>
      </c>
      <c r="F8" s="34">
        <v>76</v>
      </c>
      <c r="G8" s="32">
        <f t="shared" si="2"/>
        <v>81.7</v>
      </c>
    </row>
    <row r="9" spans="1:7" ht="18.75">
      <c r="A9" s="28" t="s">
        <v>29</v>
      </c>
      <c r="B9" s="33">
        <v>1507</v>
      </c>
      <c r="C9" s="34">
        <v>1785</v>
      </c>
      <c r="D9" s="31">
        <f t="shared" si="1"/>
        <v>118.4</v>
      </c>
      <c r="E9" s="33">
        <v>127</v>
      </c>
      <c r="F9" s="34">
        <v>143</v>
      </c>
      <c r="G9" s="32">
        <f t="shared" si="2"/>
        <v>112.6</v>
      </c>
    </row>
    <row r="10" spans="1:7" ht="18.75">
      <c r="A10" s="28" t="s">
        <v>30</v>
      </c>
      <c r="B10" s="33">
        <v>561</v>
      </c>
      <c r="C10" s="34">
        <v>647</v>
      </c>
      <c r="D10" s="31">
        <f t="shared" si="1"/>
        <v>115.3</v>
      </c>
      <c r="E10" s="33">
        <v>38</v>
      </c>
      <c r="F10" s="34">
        <v>50</v>
      </c>
      <c r="G10" s="32">
        <f t="shared" si="2"/>
        <v>131.6</v>
      </c>
    </row>
    <row r="11" spans="1:7" ht="18.75">
      <c r="A11" s="28" t="s">
        <v>31</v>
      </c>
      <c r="B11" s="33">
        <v>2989</v>
      </c>
      <c r="C11" s="34">
        <v>2498</v>
      </c>
      <c r="D11" s="31">
        <f t="shared" si="1"/>
        <v>83.6</v>
      </c>
      <c r="E11" s="33">
        <v>190</v>
      </c>
      <c r="F11" s="34">
        <v>142</v>
      </c>
      <c r="G11" s="32">
        <f t="shared" si="2"/>
        <v>74.7</v>
      </c>
    </row>
    <row r="12" spans="1:7" ht="56.25">
      <c r="A12" s="28" t="s">
        <v>32</v>
      </c>
      <c r="B12" s="33">
        <v>1128</v>
      </c>
      <c r="C12" s="34">
        <v>1160</v>
      </c>
      <c r="D12" s="31">
        <f t="shared" si="1"/>
        <v>102.8</v>
      </c>
      <c r="E12" s="33">
        <v>197</v>
      </c>
      <c r="F12" s="34">
        <v>94</v>
      </c>
      <c r="G12" s="32">
        <f t="shared" si="2"/>
        <v>47.7</v>
      </c>
    </row>
    <row r="13" spans="1:7" ht="18.75">
      <c r="A13" s="28" t="s">
        <v>33</v>
      </c>
      <c r="B13" s="33">
        <v>2191</v>
      </c>
      <c r="C13" s="34">
        <v>2104</v>
      </c>
      <c r="D13" s="31">
        <f t="shared" si="1"/>
        <v>96</v>
      </c>
      <c r="E13" s="33">
        <v>234</v>
      </c>
      <c r="F13" s="34">
        <v>251</v>
      </c>
      <c r="G13" s="32">
        <f t="shared" si="2"/>
        <v>107.3</v>
      </c>
    </row>
    <row r="14" spans="1:7" ht="75">
      <c r="A14" s="28" t="s">
        <v>34</v>
      </c>
      <c r="B14" s="33">
        <v>5022</v>
      </c>
      <c r="C14" s="34">
        <v>5513</v>
      </c>
      <c r="D14" s="31">
        <f t="shared" si="1"/>
        <v>109.8</v>
      </c>
      <c r="E14" s="33">
        <v>269</v>
      </c>
      <c r="F14" s="34">
        <v>325</v>
      </c>
      <c r="G14" s="32">
        <f t="shared" si="2"/>
        <v>120.8</v>
      </c>
    </row>
    <row r="15" spans="1:7" ht="19.5" thickBot="1">
      <c r="A15" s="29" t="s">
        <v>35</v>
      </c>
      <c r="B15" s="35">
        <v>3281</v>
      </c>
      <c r="C15" s="36">
        <v>3839</v>
      </c>
      <c r="D15" s="37">
        <f t="shared" si="1"/>
        <v>117</v>
      </c>
      <c r="E15" s="35">
        <v>232</v>
      </c>
      <c r="F15" s="36">
        <v>188</v>
      </c>
      <c r="G15" s="38">
        <f t="shared" si="2"/>
        <v>81</v>
      </c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8"/>
  <sheetViews>
    <sheetView workbookViewId="0">
      <selection activeCell="A26" sqref="A26:B41"/>
    </sheetView>
  </sheetViews>
  <sheetFormatPr defaultRowHeight="15"/>
  <cols>
    <col min="1" max="1" width="25.42578125" style="40" customWidth="1"/>
    <col min="2" max="2" width="10" style="41" customWidth="1"/>
    <col min="3" max="3" width="13" style="41" customWidth="1"/>
    <col min="4" max="5" width="12.42578125" style="41" customWidth="1"/>
    <col min="6" max="6" width="16.42578125" style="41" customWidth="1"/>
  </cols>
  <sheetData>
    <row r="1" spans="1:6" ht="20.25">
      <c r="A1" s="173" t="s">
        <v>36</v>
      </c>
      <c r="B1" s="173"/>
      <c r="C1" s="173"/>
      <c r="D1" s="173"/>
      <c r="E1" s="173"/>
      <c r="F1" s="173"/>
    </row>
    <row r="2" spans="1:6" ht="20.25">
      <c r="A2" s="39"/>
      <c r="B2" s="173" t="s">
        <v>37</v>
      </c>
      <c r="C2" s="173"/>
      <c r="D2" s="173"/>
      <c r="E2" s="39"/>
      <c r="F2" s="39"/>
    </row>
    <row r="3" spans="1:6" ht="20.25">
      <c r="A3" s="173" t="s">
        <v>267</v>
      </c>
      <c r="B3" s="173"/>
      <c r="C3" s="173"/>
      <c r="D3" s="173"/>
      <c r="E3" s="173"/>
      <c r="F3" s="173"/>
    </row>
    <row r="4" spans="1:6" ht="21">
      <c r="A4" s="177" t="str">
        <f>'2.2'!A3:G3</f>
        <v>Черкаська область</v>
      </c>
      <c r="B4" s="178"/>
      <c r="C4" s="178"/>
      <c r="D4" s="178"/>
      <c r="E4" s="178"/>
      <c r="F4" s="178"/>
    </row>
    <row r="5" spans="1:6" ht="15.75">
      <c r="A5" s="174" t="s">
        <v>38</v>
      </c>
      <c r="B5" s="175" t="s">
        <v>39</v>
      </c>
      <c r="C5" s="175" t="s">
        <v>40</v>
      </c>
      <c r="D5" s="175" t="s">
        <v>41</v>
      </c>
      <c r="E5" s="176" t="s">
        <v>268</v>
      </c>
      <c r="F5" s="176"/>
    </row>
    <row r="6" spans="1:6">
      <c r="A6" s="174"/>
      <c r="B6" s="175"/>
      <c r="C6" s="175"/>
      <c r="D6" s="175"/>
      <c r="E6" s="175" t="s">
        <v>42</v>
      </c>
      <c r="F6" s="175" t="s">
        <v>43</v>
      </c>
    </row>
    <row r="7" spans="1:6">
      <c r="A7" s="174"/>
      <c r="B7" s="175"/>
      <c r="C7" s="175"/>
      <c r="D7" s="175"/>
      <c r="E7" s="175"/>
      <c r="F7" s="175"/>
    </row>
    <row r="8" spans="1:6">
      <c r="A8" s="42" t="s">
        <v>44</v>
      </c>
      <c r="B8" s="43">
        <v>1</v>
      </c>
      <c r="C8" s="43">
        <v>3</v>
      </c>
      <c r="D8" s="43">
        <v>4</v>
      </c>
      <c r="E8" s="43">
        <v>5</v>
      </c>
      <c r="F8" s="43">
        <v>6</v>
      </c>
    </row>
    <row r="9" spans="1:6" ht="15.75">
      <c r="A9" s="44" t="s">
        <v>76</v>
      </c>
      <c r="B9" s="46">
        <v>2194</v>
      </c>
      <c r="C9" s="46">
        <v>2953</v>
      </c>
      <c r="D9" s="46">
        <f t="shared" ref="D9:D58" si="0">B9-C9</f>
        <v>-759</v>
      </c>
      <c r="E9" s="46">
        <v>65</v>
      </c>
      <c r="F9" s="46">
        <v>4017</v>
      </c>
    </row>
    <row r="10" spans="1:6" ht="36" customHeight="1">
      <c r="A10" s="44" t="s">
        <v>75</v>
      </c>
      <c r="B10" s="46">
        <v>1618</v>
      </c>
      <c r="C10" s="46">
        <v>1869</v>
      </c>
      <c r="D10" s="46">
        <f t="shared" si="0"/>
        <v>-251</v>
      </c>
      <c r="E10" s="46">
        <v>63</v>
      </c>
      <c r="F10" s="46">
        <v>4806</v>
      </c>
    </row>
    <row r="11" spans="1:6" ht="33" customHeight="1">
      <c r="A11" s="44" t="s">
        <v>118</v>
      </c>
      <c r="B11" s="46">
        <v>1421</v>
      </c>
      <c r="C11" s="46">
        <v>1294</v>
      </c>
      <c r="D11" s="46">
        <f t="shared" si="0"/>
        <v>127</v>
      </c>
      <c r="E11" s="46">
        <v>61</v>
      </c>
      <c r="F11" s="46">
        <v>4673</v>
      </c>
    </row>
    <row r="12" spans="1:6" ht="15.75">
      <c r="A12" s="44" t="s">
        <v>101</v>
      </c>
      <c r="B12" s="46">
        <v>637</v>
      </c>
      <c r="C12" s="46">
        <v>755</v>
      </c>
      <c r="D12" s="46">
        <f t="shared" si="0"/>
        <v>-118</v>
      </c>
      <c r="E12" s="46">
        <v>11</v>
      </c>
      <c r="F12" s="46">
        <v>5000</v>
      </c>
    </row>
    <row r="13" spans="1:6" ht="31.5">
      <c r="A13" s="44" t="s">
        <v>78</v>
      </c>
      <c r="B13" s="46">
        <v>528</v>
      </c>
      <c r="C13" s="46">
        <v>1155</v>
      </c>
      <c r="D13" s="46">
        <f t="shared" si="0"/>
        <v>-627</v>
      </c>
      <c r="E13" s="46">
        <v>29</v>
      </c>
      <c r="F13" s="46">
        <v>3863</v>
      </c>
    </row>
    <row r="14" spans="1:6" ht="15.75">
      <c r="A14" s="44" t="s">
        <v>80</v>
      </c>
      <c r="B14" s="46">
        <v>493</v>
      </c>
      <c r="C14" s="46">
        <v>791</v>
      </c>
      <c r="D14" s="46">
        <f t="shared" si="0"/>
        <v>-298</v>
      </c>
      <c r="E14" s="46">
        <v>20</v>
      </c>
      <c r="F14" s="46">
        <v>3968</v>
      </c>
    </row>
    <row r="15" spans="1:6" ht="15.75">
      <c r="A15" s="44" t="s">
        <v>77</v>
      </c>
      <c r="B15" s="46">
        <v>427</v>
      </c>
      <c r="C15" s="46">
        <v>668</v>
      </c>
      <c r="D15" s="46">
        <f t="shared" si="0"/>
        <v>-241</v>
      </c>
      <c r="E15" s="46">
        <v>34</v>
      </c>
      <c r="F15" s="46">
        <v>4571</v>
      </c>
    </row>
    <row r="16" spans="1:6" ht="15.75">
      <c r="A16" s="44" t="s">
        <v>82</v>
      </c>
      <c r="B16" s="46">
        <v>417</v>
      </c>
      <c r="C16" s="46">
        <v>620</v>
      </c>
      <c r="D16" s="46">
        <f t="shared" si="0"/>
        <v>-203</v>
      </c>
      <c r="E16" s="46">
        <v>38</v>
      </c>
      <c r="F16" s="46">
        <v>4060</v>
      </c>
    </row>
    <row r="17" spans="1:6" ht="15.75">
      <c r="A17" s="44" t="s">
        <v>85</v>
      </c>
      <c r="B17" s="46">
        <v>342</v>
      </c>
      <c r="C17" s="46">
        <v>364</v>
      </c>
      <c r="D17" s="46">
        <f t="shared" si="0"/>
        <v>-22</v>
      </c>
      <c r="E17" s="46">
        <v>27</v>
      </c>
      <c r="F17" s="46">
        <v>4642</v>
      </c>
    </row>
    <row r="18" spans="1:6" ht="31.5">
      <c r="A18" s="44" t="s">
        <v>81</v>
      </c>
      <c r="B18" s="46">
        <v>322</v>
      </c>
      <c r="C18" s="46">
        <v>832</v>
      </c>
      <c r="D18" s="46">
        <f t="shared" si="0"/>
        <v>-510</v>
      </c>
      <c r="E18" s="46">
        <v>9</v>
      </c>
      <c r="F18" s="46">
        <v>3987</v>
      </c>
    </row>
    <row r="19" spans="1:6" ht="31.5">
      <c r="A19" s="44" t="s">
        <v>169</v>
      </c>
      <c r="B19" s="46">
        <v>304</v>
      </c>
      <c r="C19" s="46">
        <v>352</v>
      </c>
      <c r="D19" s="46">
        <f t="shared" si="0"/>
        <v>-48</v>
      </c>
      <c r="E19" s="46">
        <v>79</v>
      </c>
      <c r="F19" s="46">
        <v>3743</v>
      </c>
    </row>
    <row r="20" spans="1:6" ht="15.75">
      <c r="A20" s="44" t="s">
        <v>79</v>
      </c>
      <c r="B20" s="46">
        <v>279</v>
      </c>
      <c r="C20" s="46">
        <v>165</v>
      </c>
      <c r="D20" s="46">
        <f t="shared" si="0"/>
        <v>114</v>
      </c>
      <c r="E20" s="46">
        <v>19</v>
      </c>
      <c r="F20" s="46">
        <v>5164</v>
      </c>
    </row>
    <row r="21" spans="1:6" ht="15.75">
      <c r="A21" s="44" t="s">
        <v>84</v>
      </c>
      <c r="B21" s="46">
        <v>272</v>
      </c>
      <c r="C21" s="46">
        <v>201</v>
      </c>
      <c r="D21" s="46">
        <f t="shared" si="0"/>
        <v>71</v>
      </c>
      <c r="E21" s="46">
        <v>27</v>
      </c>
      <c r="F21" s="46">
        <v>3816</v>
      </c>
    </row>
    <row r="22" spans="1:6" ht="31.5">
      <c r="A22" s="44" t="s">
        <v>83</v>
      </c>
      <c r="B22" s="46">
        <v>246</v>
      </c>
      <c r="C22" s="46">
        <v>469</v>
      </c>
      <c r="D22" s="46">
        <f t="shared" si="0"/>
        <v>-223</v>
      </c>
      <c r="E22" s="46">
        <v>19</v>
      </c>
      <c r="F22" s="46">
        <v>4318</v>
      </c>
    </row>
    <row r="23" spans="1:6" ht="15.75">
      <c r="A23" s="44" t="s">
        <v>86</v>
      </c>
      <c r="B23" s="46">
        <v>238</v>
      </c>
      <c r="C23" s="46">
        <v>387</v>
      </c>
      <c r="D23" s="46">
        <f t="shared" si="0"/>
        <v>-149</v>
      </c>
      <c r="E23" s="46">
        <v>8</v>
      </c>
      <c r="F23" s="46">
        <v>5252</v>
      </c>
    </row>
    <row r="24" spans="1:6" ht="15.75">
      <c r="A24" s="44" t="s">
        <v>103</v>
      </c>
      <c r="B24" s="46">
        <v>207</v>
      </c>
      <c r="C24" s="46">
        <v>186</v>
      </c>
      <c r="D24" s="46">
        <f t="shared" si="0"/>
        <v>21</v>
      </c>
      <c r="E24" s="46">
        <v>13</v>
      </c>
      <c r="F24" s="46">
        <v>4104</v>
      </c>
    </row>
    <row r="25" spans="1:6" ht="15.75">
      <c r="A25" s="44" t="s">
        <v>87</v>
      </c>
      <c r="B25" s="46">
        <v>173</v>
      </c>
      <c r="C25" s="46">
        <v>441</v>
      </c>
      <c r="D25" s="46">
        <f t="shared" si="0"/>
        <v>-268</v>
      </c>
      <c r="E25" s="46">
        <v>12</v>
      </c>
      <c r="F25" s="46">
        <v>3749</v>
      </c>
    </row>
    <row r="26" spans="1:6" ht="94.5">
      <c r="A26" s="44" t="s">
        <v>90</v>
      </c>
      <c r="B26" s="46">
        <v>160</v>
      </c>
      <c r="C26" s="46">
        <v>171</v>
      </c>
      <c r="D26" s="46">
        <f t="shared" si="0"/>
        <v>-11</v>
      </c>
      <c r="E26" s="46">
        <v>2</v>
      </c>
      <c r="F26" s="46">
        <v>3834</v>
      </c>
    </row>
    <row r="27" spans="1:6" ht="63">
      <c r="A27" s="44" t="s">
        <v>163</v>
      </c>
      <c r="B27" s="46">
        <v>156</v>
      </c>
      <c r="C27" s="46">
        <v>152</v>
      </c>
      <c r="D27" s="46">
        <f t="shared" si="0"/>
        <v>4</v>
      </c>
      <c r="E27" s="46">
        <v>0</v>
      </c>
      <c r="F27" s="46">
        <v>0</v>
      </c>
    </row>
    <row r="28" spans="1:6" ht="78.75">
      <c r="A28" s="44" t="s">
        <v>164</v>
      </c>
      <c r="B28" s="46">
        <v>153</v>
      </c>
      <c r="C28" s="46">
        <v>203</v>
      </c>
      <c r="D28" s="46">
        <f t="shared" si="0"/>
        <v>-50</v>
      </c>
      <c r="E28" s="46">
        <v>5</v>
      </c>
      <c r="F28" s="46">
        <v>3862</v>
      </c>
    </row>
    <row r="29" spans="1:6" ht="31.5">
      <c r="A29" s="44" t="s">
        <v>88</v>
      </c>
      <c r="B29" s="46">
        <v>147</v>
      </c>
      <c r="C29" s="46">
        <v>192</v>
      </c>
      <c r="D29" s="46">
        <f t="shared" si="0"/>
        <v>-45</v>
      </c>
      <c r="E29" s="46">
        <v>3</v>
      </c>
      <c r="F29" s="46">
        <v>5082</v>
      </c>
    </row>
    <row r="30" spans="1:6" ht="15.75">
      <c r="A30" s="44" t="s">
        <v>92</v>
      </c>
      <c r="B30" s="46">
        <v>141</v>
      </c>
      <c r="C30" s="46">
        <v>172</v>
      </c>
      <c r="D30" s="46">
        <f t="shared" si="0"/>
        <v>-31</v>
      </c>
      <c r="E30" s="46">
        <v>13</v>
      </c>
      <c r="F30" s="46">
        <v>5118</v>
      </c>
    </row>
    <row r="31" spans="1:6" ht="31.5">
      <c r="A31" s="44" t="s">
        <v>102</v>
      </c>
      <c r="B31" s="46">
        <v>132</v>
      </c>
      <c r="C31" s="46">
        <v>77</v>
      </c>
      <c r="D31" s="46">
        <f t="shared" si="0"/>
        <v>55</v>
      </c>
      <c r="E31" s="46">
        <v>1</v>
      </c>
      <c r="F31" s="46">
        <v>3723</v>
      </c>
    </row>
    <row r="32" spans="1:6" ht="15.75">
      <c r="A32" s="44" t="s">
        <v>89</v>
      </c>
      <c r="B32" s="46">
        <v>129</v>
      </c>
      <c r="C32" s="46">
        <v>164</v>
      </c>
      <c r="D32" s="46">
        <f t="shared" si="0"/>
        <v>-35</v>
      </c>
      <c r="E32" s="46">
        <v>10</v>
      </c>
      <c r="F32" s="46">
        <v>7300</v>
      </c>
    </row>
    <row r="33" spans="1:6" ht="31.5">
      <c r="A33" s="44" t="s">
        <v>93</v>
      </c>
      <c r="B33" s="46">
        <v>127</v>
      </c>
      <c r="C33" s="46">
        <v>241</v>
      </c>
      <c r="D33" s="46">
        <f t="shared" si="0"/>
        <v>-114</v>
      </c>
      <c r="E33" s="46">
        <v>15</v>
      </c>
      <c r="F33" s="46">
        <v>6918</v>
      </c>
    </row>
    <row r="34" spans="1:6" ht="15.75">
      <c r="A34" s="44" t="s">
        <v>97</v>
      </c>
      <c r="B34" s="46">
        <v>113</v>
      </c>
      <c r="C34" s="46">
        <v>87</v>
      </c>
      <c r="D34" s="46">
        <f t="shared" si="0"/>
        <v>26</v>
      </c>
      <c r="E34" s="46">
        <v>22</v>
      </c>
      <c r="F34" s="46">
        <v>5370</v>
      </c>
    </row>
    <row r="35" spans="1:6" ht="63">
      <c r="A35" s="44" t="s">
        <v>94</v>
      </c>
      <c r="B35" s="46">
        <v>102</v>
      </c>
      <c r="C35" s="46">
        <v>82</v>
      </c>
      <c r="D35" s="46">
        <f t="shared" si="0"/>
        <v>20</v>
      </c>
      <c r="E35" s="46">
        <v>13</v>
      </c>
      <c r="F35" s="46">
        <v>4300</v>
      </c>
    </row>
    <row r="36" spans="1:6" ht="31.5">
      <c r="A36" s="44" t="s">
        <v>98</v>
      </c>
      <c r="B36" s="46">
        <v>99</v>
      </c>
      <c r="C36" s="46">
        <v>281</v>
      </c>
      <c r="D36" s="46">
        <f t="shared" si="0"/>
        <v>-182</v>
      </c>
      <c r="E36" s="46">
        <v>3</v>
      </c>
      <c r="F36" s="46">
        <v>3728</v>
      </c>
    </row>
    <row r="37" spans="1:6" ht="15.75">
      <c r="A37" s="44" t="s">
        <v>96</v>
      </c>
      <c r="B37" s="46">
        <v>92</v>
      </c>
      <c r="C37" s="46">
        <v>73</v>
      </c>
      <c r="D37" s="46">
        <f t="shared" si="0"/>
        <v>19</v>
      </c>
      <c r="E37" s="46">
        <v>12</v>
      </c>
      <c r="F37" s="46">
        <v>4154</v>
      </c>
    </row>
    <row r="38" spans="1:6" ht="63">
      <c r="A38" s="44" t="s">
        <v>116</v>
      </c>
      <c r="B38" s="46">
        <v>87</v>
      </c>
      <c r="C38" s="46">
        <v>76</v>
      </c>
      <c r="D38" s="46">
        <f t="shared" si="0"/>
        <v>11</v>
      </c>
      <c r="E38" s="46">
        <v>10</v>
      </c>
      <c r="F38" s="46">
        <v>3751</v>
      </c>
    </row>
    <row r="39" spans="1:6" ht="15.75">
      <c r="A39" s="44" t="s">
        <v>95</v>
      </c>
      <c r="B39" s="46">
        <v>86</v>
      </c>
      <c r="C39" s="46">
        <v>98</v>
      </c>
      <c r="D39" s="46">
        <f t="shared" si="0"/>
        <v>-12</v>
      </c>
      <c r="E39" s="46">
        <v>5</v>
      </c>
      <c r="F39" s="46">
        <v>4112</v>
      </c>
    </row>
    <row r="40" spans="1:6" ht="15.75">
      <c r="A40" s="44" t="s">
        <v>100</v>
      </c>
      <c r="B40" s="46">
        <v>85</v>
      </c>
      <c r="C40" s="46">
        <v>101</v>
      </c>
      <c r="D40" s="46">
        <f t="shared" si="0"/>
        <v>-16</v>
      </c>
      <c r="E40" s="46">
        <v>5</v>
      </c>
      <c r="F40" s="46">
        <v>5029</v>
      </c>
    </row>
    <row r="41" spans="1:6" ht="15.75">
      <c r="A41" s="44" t="s">
        <v>113</v>
      </c>
      <c r="B41" s="46">
        <v>82</v>
      </c>
      <c r="C41" s="46">
        <v>135</v>
      </c>
      <c r="D41" s="46">
        <f t="shared" si="0"/>
        <v>-53</v>
      </c>
      <c r="E41" s="46">
        <v>2</v>
      </c>
      <c r="F41" s="46">
        <v>3853</v>
      </c>
    </row>
    <row r="42" spans="1:6" ht="15.75">
      <c r="A42" s="44" t="s">
        <v>165</v>
      </c>
      <c r="B42" s="46">
        <v>80</v>
      </c>
      <c r="C42" s="46">
        <v>60</v>
      </c>
      <c r="D42" s="46">
        <f t="shared" si="0"/>
        <v>20</v>
      </c>
      <c r="E42" s="46">
        <v>2</v>
      </c>
      <c r="F42" s="46">
        <v>3917</v>
      </c>
    </row>
    <row r="43" spans="1:6" ht="15.75">
      <c r="A43" s="44" t="s">
        <v>136</v>
      </c>
      <c r="B43" s="46">
        <v>78</v>
      </c>
      <c r="C43" s="46">
        <v>155</v>
      </c>
      <c r="D43" s="46">
        <f t="shared" si="0"/>
        <v>-77</v>
      </c>
      <c r="E43" s="46">
        <v>0</v>
      </c>
      <c r="F43" s="46">
        <v>0</v>
      </c>
    </row>
    <row r="44" spans="1:6" ht="78.75">
      <c r="A44" s="44" t="s">
        <v>166</v>
      </c>
      <c r="B44" s="46">
        <v>77</v>
      </c>
      <c r="C44" s="46">
        <v>222</v>
      </c>
      <c r="D44" s="46">
        <f t="shared" si="0"/>
        <v>-145</v>
      </c>
      <c r="E44" s="46">
        <v>1</v>
      </c>
      <c r="F44" s="46">
        <v>4800</v>
      </c>
    </row>
    <row r="45" spans="1:6" ht="22.5" customHeight="1">
      <c r="A45" s="44" t="s">
        <v>105</v>
      </c>
      <c r="B45" s="46">
        <v>73</v>
      </c>
      <c r="C45" s="46">
        <v>147</v>
      </c>
      <c r="D45" s="46">
        <f t="shared" si="0"/>
        <v>-74</v>
      </c>
      <c r="E45" s="46">
        <v>4</v>
      </c>
      <c r="F45" s="46">
        <v>0</v>
      </c>
    </row>
    <row r="46" spans="1:6" ht="15.75">
      <c r="A46" s="44" t="s">
        <v>149</v>
      </c>
      <c r="B46" s="46">
        <v>72</v>
      </c>
      <c r="C46" s="46">
        <v>87</v>
      </c>
      <c r="D46" s="46">
        <f t="shared" si="0"/>
        <v>-15</v>
      </c>
      <c r="E46" s="46">
        <v>5</v>
      </c>
      <c r="F46" s="46">
        <v>4617</v>
      </c>
    </row>
    <row r="47" spans="1:6" ht="15.75">
      <c r="A47" s="44" t="s">
        <v>142</v>
      </c>
      <c r="B47" s="46">
        <v>71</v>
      </c>
      <c r="C47" s="46">
        <v>66</v>
      </c>
      <c r="D47" s="46">
        <f t="shared" si="0"/>
        <v>5</v>
      </c>
      <c r="E47" s="46">
        <v>1</v>
      </c>
      <c r="F47" s="46">
        <v>4460</v>
      </c>
    </row>
    <row r="48" spans="1:6" ht="15.75">
      <c r="A48" s="44" t="s">
        <v>207</v>
      </c>
      <c r="B48" s="46">
        <v>69</v>
      </c>
      <c r="C48" s="46">
        <v>102</v>
      </c>
      <c r="D48" s="46">
        <f t="shared" si="0"/>
        <v>-33</v>
      </c>
      <c r="E48" s="46">
        <v>2</v>
      </c>
      <c r="F48" s="46">
        <v>4365</v>
      </c>
    </row>
    <row r="49" spans="1:6" ht="94.5">
      <c r="A49" s="44" t="s">
        <v>168</v>
      </c>
      <c r="B49" s="46">
        <v>69</v>
      </c>
      <c r="C49" s="46">
        <v>82</v>
      </c>
      <c r="D49" s="46">
        <f t="shared" si="0"/>
        <v>-13</v>
      </c>
      <c r="E49" s="46">
        <v>3</v>
      </c>
      <c r="F49" s="46">
        <v>4000</v>
      </c>
    </row>
    <row r="50" spans="1:6" ht="15.75">
      <c r="A50" s="44" t="s">
        <v>91</v>
      </c>
      <c r="B50" s="46">
        <v>66</v>
      </c>
      <c r="C50" s="46">
        <v>38</v>
      </c>
      <c r="D50" s="46">
        <f t="shared" si="0"/>
        <v>28</v>
      </c>
      <c r="E50" s="46">
        <v>4</v>
      </c>
      <c r="F50" s="46">
        <v>4580</v>
      </c>
    </row>
    <row r="51" spans="1:6" ht="15.75">
      <c r="A51" s="44" t="s">
        <v>134</v>
      </c>
      <c r="B51" s="46">
        <v>65</v>
      </c>
      <c r="C51" s="46">
        <v>52</v>
      </c>
      <c r="D51" s="46">
        <f t="shared" si="0"/>
        <v>13</v>
      </c>
      <c r="E51" s="46">
        <v>8</v>
      </c>
      <c r="F51" s="46">
        <v>3750</v>
      </c>
    </row>
    <row r="52" spans="1:6" ht="31.5">
      <c r="A52" s="44" t="s">
        <v>146</v>
      </c>
      <c r="B52" s="46">
        <v>64</v>
      </c>
      <c r="C52" s="46">
        <v>177</v>
      </c>
      <c r="D52" s="46">
        <f t="shared" si="0"/>
        <v>-113</v>
      </c>
      <c r="E52" s="46">
        <v>5</v>
      </c>
      <c r="F52" s="46">
        <v>6500</v>
      </c>
    </row>
    <row r="53" spans="1:6" ht="31.5">
      <c r="A53" s="45" t="s">
        <v>137</v>
      </c>
      <c r="B53" s="46">
        <v>63</v>
      </c>
      <c r="C53" s="46">
        <v>159</v>
      </c>
      <c r="D53" s="46">
        <f>B53-C53</f>
        <v>-96</v>
      </c>
      <c r="E53" s="46">
        <v>8</v>
      </c>
      <c r="F53" s="46">
        <v>4914</v>
      </c>
    </row>
    <row r="54" spans="1:6" ht="15.75">
      <c r="A54" s="44" t="s">
        <v>167</v>
      </c>
      <c r="B54" s="46">
        <v>60</v>
      </c>
      <c r="C54" s="46">
        <v>85</v>
      </c>
      <c r="D54" s="46">
        <f t="shared" si="0"/>
        <v>-25</v>
      </c>
      <c r="E54" s="46">
        <v>0</v>
      </c>
      <c r="F54" s="46">
        <v>3733</v>
      </c>
    </row>
    <row r="55" spans="1:6" ht="14.25" customHeight="1">
      <c r="A55" s="44" t="s">
        <v>266</v>
      </c>
      <c r="B55" s="46">
        <v>60</v>
      </c>
      <c r="C55" s="46">
        <v>191</v>
      </c>
      <c r="D55" s="46">
        <f t="shared" si="0"/>
        <v>-131</v>
      </c>
      <c r="E55" s="46">
        <v>16</v>
      </c>
      <c r="F55" s="46">
        <v>3847</v>
      </c>
    </row>
    <row r="56" spans="1:6" ht="31.5">
      <c r="A56" s="44" t="s">
        <v>115</v>
      </c>
      <c r="B56" s="46">
        <v>60</v>
      </c>
      <c r="C56" s="46">
        <v>116</v>
      </c>
      <c r="D56" s="46">
        <f t="shared" si="0"/>
        <v>-56</v>
      </c>
      <c r="E56" s="46">
        <v>0</v>
      </c>
      <c r="F56" s="46">
        <v>0</v>
      </c>
    </row>
    <row r="57" spans="1:6" ht="31.5">
      <c r="A57" s="44" t="s">
        <v>104</v>
      </c>
      <c r="B57" s="46">
        <v>60</v>
      </c>
      <c r="C57" s="46">
        <v>104</v>
      </c>
      <c r="D57" s="46">
        <f t="shared" si="0"/>
        <v>-44</v>
      </c>
      <c r="E57" s="46">
        <v>6</v>
      </c>
      <c r="F57" s="46">
        <v>5000</v>
      </c>
    </row>
    <row r="58" spans="1:6" ht="31.5">
      <c r="A58" s="44" t="s">
        <v>108</v>
      </c>
      <c r="B58" s="46">
        <v>59</v>
      </c>
      <c r="C58" s="46">
        <v>167</v>
      </c>
      <c r="D58" s="46">
        <f t="shared" si="0"/>
        <v>-108</v>
      </c>
      <c r="E58" s="46">
        <v>6</v>
      </c>
      <c r="F58" s="46">
        <v>4849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6"/>
  <sheetViews>
    <sheetView workbookViewId="0">
      <selection activeCell="G90" sqref="G90"/>
    </sheetView>
  </sheetViews>
  <sheetFormatPr defaultRowHeight="15"/>
  <cols>
    <col min="1" max="1" width="33.5703125" style="152" customWidth="1"/>
    <col min="2" max="2" width="11.140625" style="153" customWidth="1"/>
    <col min="3" max="3" width="14" style="154" customWidth="1"/>
    <col min="4" max="4" width="15.42578125" style="154" customWidth="1"/>
    <col min="5" max="5" width="15.28515625" style="154" customWidth="1"/>
    <col min="6" max="6" width="17.5703125" style="154" customWidth="1"/>
    <col min="7" max="16384" width="9.140625" style="131"/>
  </cols>
  <sheetData>
    <row r="1" spans="1:6" ht="20.25">
      <c r="A1" s="179" t="s">
        <v>36</v>
      </c>
      <c r="B1" s="179"/>
      <c r="C1" s="179"/>
      <c r="D1" s="179"/>
      <c r="E1" s="179"/>
      <c r="F1" s="179"/>
    </row>
    <row r="2" spans="1:6" ht="20.25">
      <c r="A2" s="189" t="s">
        <v>274</v>
      </c>
      <c r="B2" s="189"/>
      <c r="C2" s="189"/>
      <c r="D2" s="189"/>
      <c r="E2" s="189"/>
      <c r="F2" s="189"/>
    </row>
    <row r="3" spans="1:6" ht="20.25">
      <c r="A3" s="180" t="s">
        <v>49</v>
      </c>
      <c r="B3" s="180"/>
      <c r="C3" s="180"/>
      <c r="D3" s="180"/>
      <c r="E3" s="180"/>
      <c r="F3" s="180"/>
    </row>
    <row r="4" spans="1:6" ht="21">
      <c r="A4" s="187" t="str">
        <f>'2,3'!A4:F4</f>
        <v>Черкаська область</v>
      </c>
      <c r="B4" s="188"/>
      <c r="C4" s="188"/>
      <c r="D4" s="188"/>
      <c r="E4" s="188"/>
      <c r="F4" s="188"/>
    </row>
    <row r="5" spans="1:6" ht="15.75">
      <c r="A5" s="181" t="s">
        <v>38</v>
      </c>
      <c r="B5" s="182" t="s">
        <v>39</v>
      </c>
      <c r="C5" s="182" t="s">
        <v>40</v>
      </c>
      <c r="D5" s="182" t="s">
        <v>41</v>
      </c>
      <c r="E5" s="183" t="s">
        <v>268</v>
      </c>
      <c r="F5" s="183"/>
    </row>
    <row r="6" spans="1:6">
      <c r="A6" s="181"/>
      <c r="B6" s="182"/>
      <c r="C6" s="182"/>
      <c r="D6" s="182"/>
      <c r="E6" s="184" t="s">
        <v>147</v>
      </c>
      <c r="F6" s="185" t="s">
        <v>148</v>
      </c>
    </row>
    <row r="7" spans="1:6" ht="30" customHeight="1">
      <c r="A7" s="181"/>
      <c r="B7" s="182"/>
      <c r="C7" s="182"/>
      <c r="D7" s="182"/>
      <c r="E7" s="184"/>
      <c r="F7" s="185"/>
    </row>
    <row r="8" spans="1:6">
      <c r="A8" s="132" t="s">
        <v>50</v>
      </c>
      <c r="B8" s="132">
        <v>1</v>
      </c>
      <c r="C8" s="133">
        <v>2</v>
      </c>
      <c r="D8" s="133">
        <v>4</v>
      </c>
      <c r="E8" s="133">
        <v>4</v>
      </c>
      <c r="F8" s="133">
        <v>5</v>
      </c>
    </row>
    <row r="9" spans="1:6" ht="18.75">
      <c r="A9" s="186" t="s">
        <v>51</v>
      </c>
      <c r="B9" s="186"/>
      <c r="C9" s="186"/>
      <c r="D9" s="186"/>
      <c r="E9" s="186"/>
      <c r="F9" s="186"/>
    </row>
    <row r="10" spans="1:6" ht="15.75">
      <c r="A10" s="134" t="s">
        <v>93</v>
      </c>
      <c r="B10" s="135">
        <v>97</v>
      </c>
      <c r="C10" s="135">
        <v>222</v>
      </c>
      <c r="D10" s="136">
        <f>B10-C10</f>
        <v>-125</v>
      </c>
      <c r="E10" s="135">
        <v>11</v>
      </c>
      <c r="F10" s="136">
        <v>5136</v>
      </c>
    </row>
    <row r="11" spans="1:6" ht="15.75">
      <c r="A11" s="134" t="s">
        <v>110</v>
      </c>
      <c r="B11" s="135">
        <v>46</v>
      </c>
      <c r="C11" s="136">
        <v>158</v>
      </c>
      <c r="D11" s="136">
        <f>B11-C11</f>
        <v>-112</v>
      </c>
      <c r="E11" s="136">
        <v>3</v>
      </c>
      <c r="F11" s="136">
        <v>6575</v>
      </c>
    </row>
    <row r="12" spans="1:6" ht="15.75">
      <c r="A12" s="134" t="s">
        <v>157</v>
      </c>
      <c r="B12" s="135">
        <v>37</v>
      </c>
      <c r="C12" s="136">
        <v>112</v>
      </c>
      <c r="D12" s="136">
        <f t="shared" ref="D12:D20" si="0">B12-C12</f>
        <v>-75</v>
      </c>
      <c r="E12" s="136">
        <v>3</v>
      </c>
      <c r="F12" s="136">
        <v>5833</v>
      </c>
    </row>
    <row r="13" spans="1:6" ht="15.75">
      <c r="A13" s="134" t="s">
        <v>123</v>
      </c>
      <c r="B13" s="135">
        <v>33</v>
      </c>
      <c r="C13" s="136">
        <v>132</v>
      </c>
      <c r="D13" s="136">
        <f t="shared" si="0"/>
        <v>-99</v>
      </c>
      <c r="E13" s="136">
        <v>2</v>
      </c>
      <c r="F13" s="136">
        <v>4750</v>
      </c>
    </row>
    <row r="14" spans="1:6" ht="15.75">
      <c r="A14" s="134" t="s">
        <v>120</v>
      </c>
      <c r="B14" s="135">
        <v>32</v>
      </c>
      <c r="C14" s="136">
        <v>91</v>
      </c>
      <c r="D14" s="136">
        <f t="shared" si="0"/>
        <v>-59</v>
      </c>
      <c r="E14" s="136">
        <v>2</v>
      </c>
      <c r="F14" s="136">
        <v>6000</v>
      </c>
    </row>
    <row r="15" spans="1:6" ht="31.5">
      <c r="A15" s="134" t="s">
        <v>112</v>
      </c>
      <c r="B15" s="135">
        <v>30</v>
      </c>
      <c r="C15" s="136">
        <v>250</v>
      </c>
      <c r="D15" s="136">
        <f t="shared" si="0"/>
        <v>-220</v>
      </c>
      <c r="E15" s="136">
        <v>1</v>
      </c>
      <c r="F15" s="136">
        <v>3750</v>
      </c>
    </row>
    <row r="16" spans="1:6" ht="15.75">
      <c r="A16" s="137" t="s">
        <v>121</v>
      </c>
      <c r="B16" s="135">
        <v>27</v>
      </c>
      <c r="C16" s="136">
        <v>52</v>
      </c>
      <c r="D16" s="136">
        <f t="shared" si="0"/>
        <v>-25</v>
      </c>
      <c r="E16" s="136">
        <v>4</v>
      </c>
      <c r="F16" s="136">
        <v>6402</v>
      </c>
    </row>
    <row r="17" spans="1:6" ht="15.75">
      <c r="A17" s="137" t="s">
        <v>202</v>
      </c>
      <c r="B17" s="135">
        <v>24</v>
      </c>
      <c r="C17" s="136">
        <v>38</v>
      </c>
      <c r="D17" s="136">
        <f t="shared" si="0"/>
        <v>-14</v>
      </c>
      <c r="E17" s="136">
        <v>3</v>
      </c>
      <c r="F17" s="136">
        <v>5000</v>
      </c>
    </row>
    <row r="18" spans="1:6" ht="15.75">
      <c r="A18" s="137" t="s">
        <v>203</v>
      </c>
      <c r="B18" s="135">
        <v>22</v>
      </c>
      <c r="C18" s="136">
        <v>35</v>
      </c>
      <c r="D18" s="136">
        <f t="shared" si="0"/>
        <v>-13</v>
      </c>
      <c r="E18" s="136">
        <v>0</v>
      </c>
      <c r="F18" s="136">
        <v>0</v>
      </c>
    </row>
    <row r="19" spans="1:6" ht="15.75">
      <c r="A19" s="137" t="s">
        <v>158</v>
      </c>
      <c r="B19" s="135">
        <v>22</v>
      </c>
      <c r="C19" s="136">
        <v>77</v>
      </c>
      <c r="D19" s="136">
        <f t="shared" si="0"/>
        <v>-55</v>
      </c>
      <c r="E19" s="136">
        <v>2</v>
      </c>
      <c r="F19" s="136">
        <v>3723</v>
      </c>
    </row>
    <row r="20" spans="1:6" ht="15.75">
      <c r="A20" s="134" t="s">
        <v>122</v>
      </c>
      <c r="B20" s="135">
        <v>20</v>
      </c>
      <c r="C20" s="135">
        <v>17</v>
      </c>
      <c r="D20" s="136">
        <f t="shared" si="0"/>
        <v>3</v>
      </c>
      <c r="E20" s="135">
        <v>1</v>
      </c>
      <c r="F20" s="136">
        <v>3800</v>
      </c>
    </row>
    <row r="21" spans="1:6" ht="18.75">
      <c r="A21" s="186" t="s">
        <v>28</v>
      </c>
      <c r="B21" s="186"/>
      <c r="C21" s="186"/>
      <c r="D21" s="186"/>
      <c r="E21" s="186"/>
      <c r="F21" s="186"/>
    </row>
    <row r="22" spans="1:6" ht="15.75">
      <c r="A22" s="130" t="s">
        <v>98</v>
      </c>
      <c r="B22" s="138">
        <v>99</v>
      </c>
      <c r="C22" s="138">
        <v>281</v>
      </c>
      <c r="D22" s="138">
        <f>B22-C22</f>
        <v>-182</v>
      </c>
      <c r="E22" s="138">
        <v>3</v>
      </c>
      <c r="F22" s="138">
        <v>3887</v>
      </c>
    </row>
    <row r="23" spans="1:6" ht="15.75">
      <c r="A23" s="130" t="s">
        <v>105</v>
      </c>
      <c r="B23" s="138">
        <v>73</v>
      </c>
      <c r="C23" s="138">
        <v>147</v>
      </c>
      <c r="D23" s="138">
        <f t="shared" ref="D23:D34" si="1">B23-C23</f>
        <v>-74</v>
      </c>
      <c r="E23" s="138">
        <v>4</v>
      </c>
      <c r="F23" s="138">
        <v>4012</v>
      </c>
    </row>
    <row r="24" spans="1:6" ht="15.75">
      <c r="A24" s="130" t="s">
        <v>167</v>
      </c>
      <c r="B24" s="138">
        <v>60</v>
      </c>
      <c r="C24" s="138">
        <v>85</v>
      </c>
      <c r="D24" s="138">
        <f t="shared" si="1"/>
        <v>-25</v>
      </c>
      <c r="E24" s="138">
        <v>0</v>
      </c>
      <c r="F24" s="139">
        <v>0</v>
      </c>
    </row>
    <row r="25" spans="1:6" ht="31.5">
      <c r="A25" s="130" t="s">
        <v>126</v>
      </c>
      <c r="B25" s="138">
        <v>50</v>
      </c>
      <c r="C25" s="138">
        <v>0</v>
      </c>
      <c r="D25" s="138">
        <f t="shared" si="1"/>
        <v>50</v>
      </c>
      <c r="E25" s="138">
        <v>4</v>
      </c>
      <c r="F25" s="138">
        <v>4728</v>
      </c>
    </row>
    <row r="26" spans="1:6" ht="31.5">
      <c r="A26" s="130" t="s">
        <v>99</v>
      </c>
      <c r="B26" s="138">
        <v>47</v>
      </c>
      <c r="C26" s="138">
        <v>121</v>
      </c>
      <c r="D26" s="138">
        <f t="shared" si="1"/>
        <v>-74</v>
      </c>
      <c r="E26" s="138">
        <v>0</v>
      </c>
      <c r="F26" s="138">
        <v>0</v>
      </c>
    </row>
    <row r="27" spans="1:6" ht="15.75">
      <c r="A27" s="130" t="s">
        <v>106</v>
      </c>
      <c r="B27" s="138">
        <v>41</v>
      </c>
      <c r="C27" s="138">
        <v>37</v>
      </c>
      <c r="D27" s="138">
        <f t="shared" si="1"/>
        <v>4</v>
      </c>
      <c r="E27" s="138">
        <v>5</v>
      </c>
      <c r="F27" s="138">
        <v>5740</v>
      </c>
    </row>
    <row r="28" spans="1:6" ht="15.75">
      <c r="A28" s="130" t="s">
        <v>125</v>
      </c>
      <c r="B28" s="138">
        <v>37</v>
      </c>
      <c r="C28" s="138">
        <v>58</v>
      </c>
      <c r="D28" s="138">
        <f t="shared" si="1"/>
        <v>-21</v>
      </c>
      <c r="E28" s="138">
        <v>5</v>
      </c>
      <c r="F28" s="138">
        <v>4482</v>
      </c>
    </row>
    <row r="29" spans="1:6" ht="15.75">
      <c r="A29" s="130" t="s">
        <v>127</v>
      </c>
      <c r="B29" s="138">
        <v>37</v>
      </c>
      <c r="C29" s="138">
        <v>58</v>
      </c>
      <c r="D29" s="138">
        <f t="shared" si="1"/>
        <v>-21</v>
      </c>
      <c r="E29" s="138">
        <v>2</v>
      </c>
      <c r="F29" s="138">
        <v>4900</v>
      </c>
    </row>
    <row r="30" spans="1:6" ht="31.5">
      <c r="A30" s="130" t="s">
        <v>269</v>
      </c>
      <c r="B30" s="138">
        <v>35</v>
      </c>
      <c r="C30" s="138">
        <v>54</v>
      </c>
      <c r="D30" s="138">
        <f t="shared" si="1"/>
        <v>-19</v>
      </c>
      <c r="E30" s="138">
        <v>0</v>
      </c>
      <c r="F30" s="138">
        <v>0</v>
      </c>
    </row>
    <row r="31" spans="1:6" ht="15.75">
      <c r="A31" s="130" t="s">
        <v>128</v>
      </c>
      <c r="B31" s="138">
        <v>33</v>
      </c>
      <c r="C31" s="138">
        <v>88</v>
      </c>
      <c r="D31" s="138">
        <f t="shared" si="1"/>
        <v>-55</v>
      </c>
      <c r="E31" s="138">
        <v>1</v>
      </c>
      <c r="F31" s="138">
        <v>5650</v>
      </c>
    </row>
    <row r="32" spans="1:6" ht="15.75">
      <c r="A32" s="130" t="s">
        <v>124</v>
      </c>
      <c r="B32" s="138">
        <v>27</v>
      </c>
      <c r="C32" s="138">
        <v>26</v>
      </c>
      <c r="D32" s="138">
        <f t="shared" si="1"/>
        <v>1</v>
      </c>
      <c r="E32" s="138">
        <v>3</v>
      </c>
      <c r="F32" s="138">
        <v>3723</v>
      </c>
    </row>
    <row r="33" spans="1:6" ht="15.75">
      <c r="A33" s="130" t="s">
        <v>270</v>
      </c>
      <c r="B33" s="138">
        <v>27</v>
      </c>
      <c r="C33" s="138">
        <v>58</v>
      </c>
      <c r="D33" s="138">
        <f t="shared" si="1"/>
        <v>-31</v>
      </c>
      <c r="E33" s="138">
        <v>0</v>
      </c>
      <c r="F33" s="138">
        <v>0</v>
      </c>
    </row>
    <row r="34" spans="1:6" ht="15.75">
      <c r="A34" s="130" t="s">
        <v>119</v>
      </c>
      <c r="B34" s="138">
        <v>24</v>
      </c>
      <c r="C34" s="138">
        <v>34</v>
      </c>
      <c r="D34" s="138">
        <f t="shared" si="1"/>
        <v>-10</v>
      </c>
      <c r="E34" s="138">
        <v>2</v>
      </c>
      <c r="F34" s="138">
        <v>3890</v>
      </c>
    </row>
    <row r="35" spans="1:6" ht="21.75" customHeight="1">
      <c r="A35" s="190" t="s">
        <v>29</v>
      </c>
      <c r="B35" s="191"/>
      <c r="C35" s="191"/>
      <c r="D35" s="191"/>
      <c r="E35" s="191"/>
      <c r="F35" s="192"/>
    </row>
    <row r="36" spans="1:6" ht="15.75">
      <c r="A36" s="134" t="s">
        <v>77</v>
      </c>
      <c r="B36" s="137">
        <v>427</v>
      </c>
      <c r="C36" s="140">
        <v>668</v>
      </c>
      <c r="D36" s="140">
        <f>B36-C36</f>
        <v>-241</v>
      </c>
      <c r="E36" s="140">
        <v>34</v>
      </c>
      <c r="F36" s="141">
        <v>4571</v>
      </c>
    </row>
    <row r="37" spans="1:6" ht="15.75">
      <c r="A37" s="134" t="s">
        <v>79</v>
      </c>
      <c r="B37" s="137">
        <v>279</v>
      </c>
      <c r="C37" s="140">
        <v>165</v>
      </c>
      <c r="D37" s="140">
        <f t="shared" ref="D37:D50" si="2">B37-C37</f>
        <v>114</v>
      </c>
      <c r="E37" s="140">
        <v>19</v>
      </c>
      <c r="F37" s="141">
        <v>3743</v>
      </c>
    </row>
    <row r="38" spans="1:6" ht="15.75">
      <c r="A38" s="134" t="s">
        <v>102</v>
      </c>
      <c r="B38" s="137">
        <v>132</v>
      </c>
      <c r="C38" s="140">
        <v>77</v>
      </c>
      <c r="D38" s="140">
        <f t="shared" si="2"/>
        <v>55</v>
      </c>
      <c r="E38" s="140">
        <v>1</v>
      </c>
      <c r="F38" s="140">
        <v>3723</v>
      </c>
    </row>
    <row r="39" spans="1:6" ht="15.75">
      <c r="A39" s="134" t="s">
        <v>95</v>
      </c>
      <c r="B39" s="137">
        <v>86</v>
      </c>
      <c r="C39" s="140">
        <v>98</v>
      </c>
      <c r="D39" s="140">
        <f t="shared" si="2"/>
        <v>-12</v>
      </c>
      <c r="E39" s="140">
        <v>5</v>
      </c>
      <c r="F39" s="140">
        <v>3728</v>
      </c>
    </row>
    <row r="40" spans="1:6" ht="15.75">
      <c r="A40" s="134" t="s">
        <v>91</v>
      </c>
      <c r="B40" s="137">
        <v>66</v>
      </c>
      <c r="C40" s="140">
        <v>38</v>
      </c>
      <c r="D40" s="140">
        <f t="shared" si="2"/>
        <v>28</v>
      </c>
      <c r="E40" s="140">
        <v>4</v>
      </c>
      <c r="F40" s="140">
        <v>4000</v>
      </c>
    </row>
    <row r="41" spans="1:6" ht="15.75">
      <c r="A41" s="134" t="s">
        <v>134</v>
      </c>
      <c r="B41" s="137">
        <v>65</v>
      </c>
      <c r="C41" s="140">
        <v>52</v>
      </c>
      <c r="D41" s="140">
        <f t="shared" si="2"/>
        <v>13</v>
      </c>
      <c r="E41" s="140">
        <v>8</v>
      </c>
      <c r="F41" s="140">
        <v>4914</v>
      </c>
    </row>
    <row r="42" spans="1:6" ht="15.75">
      <c r="A42" s="134" t="s">
        <v>132</v>
      </c>
      <c r="B42" s="137">
        <v>48</v>
      </c>
      <c r="C42" s="140">
        <v>63</v>
      </c>
      <c r="D42" s="140">
        <f t="shared" si="2"/>
        <v>-15</v>
      </c>
      <c r="E42" s="140">
        <v>6</v>
      </c>
      <c r="F42" s="140">
        <v>5500</v>
      </c>
    </row>
    <row r="43" spans="1:6" ht="15.75">
      <c r="A43" s="134" t="s">
        <v>204</v>
      </c>
      <c r="B43" s="137">
        <v>37</v>
      </c>
      <c r="C43" s="140">
        <v>49</v>
      </c>
      <c r="D43" s="140">
        <f t="shared" si="2"/>
        <v>-12</v>
      </c>
      <c r="E43" s="140">
        <v>1</v>
      </c>
      <c r="F43" s="140">
        <v>3732</v>
      </c>
    </row>
    <row r="44" spans="1:6" ht="15.75">
      <c r="A44" s="134" t="s">
        <v>133</v>
      </c>
      <c r="B44" s="137">
        <v>37</v>
      </c>
      <c r="C44" s="140">
        <v>127</v>
      </c>
      <c r="D44" s="140">
        <f t="shared" si="2"/>
        <v>-90</v>
      </c>
      <c r="E44" s="140">
        <v>5</v>
      </c>
      <c r="F44" s="140">
        <v>3745</v>
      </c>
    </row>
    <row r="45" spans="1:6" ht="15.75">
      <c r="A45" s="134" t="s">
        <v>129</v>
      </c>
      <c r="B45" s="137">
        <v>35</v>
      </c>
      <c r="C45" s="140">
        <v>44</v>
      </c>
      <c r="D45" s="140">
        <f t="shared" si="2"/>
        <v>-9</v>
      </c>
      <c r="E45" s="140">
        <v>5</v>
      </c>
      <c r="F45" s="140">
        <v>4538</v>
      </c>
    </row>
    <row r="46" spans="1:6" ht="15.75">
      <c r="A46" s="134" t="s">
        <v>131</v>
      </c>
      <c r="B46" s="137">
        <v>33</v>
      </c>
      <c r="C46" s="140">
        <v>51</v>
      </c>
      <c r="D46" s="140">
        <f t="shared" si="2"/>
        <v>-18</v>
      </c>
      <c r="E46" s="140">
        <v>0</v>
      </c>
      <c r="F46" s="140">
        <v>0</v>
      </c>
    </row>
    <row r="47" spans="1:6" ht="15.75">
      <c r="A47" s="134" t="s">
        <v>135</v>
      </c>
      <c r="B47" s="137">
        <v>31</v>
      </c>
      <c r="C47" s="140">
        <v>24</v>
      </c>
      <c r="D47" s="140">
        <f t="shared" si="2"/>
        <v>7</v>
      </c>
      <c r="E47" s="140">
        <v>0</v>
      </c>
      <c r="F47" s="140">
        <v>0</v>
      </c>
    </row>
    <row r="48" spans="1:6" ht="15.75">
      <c r="A48" s="134" t="s">
        <v>271</v>
      </c>
      <c r="B48" s="137">
        <v>24</v>
      </c>
      <c r="C48" s="140">
        <v>48</v>
      </c>
      <c r="D48" s="140">
        <f t="shared" si="2"/>
        <v>-24</v>
      </c>
      <c r="E48" s="140">
        <v>2</v>
      </c>
      <c r="F48" s="140">
        <v>3732</v>
      </c>
    </row>
    <row r="49" spans="1:6" ht="15.75">
      <c r="A49" s="134" t="s">
        <v>130</v>
      </c>
      <c r="B49" s="137">
        <v>24</v>
      </c>
      <c r="C49" s="140">
        <v>30</v>
      </c>
      <c r="D49" s="140">
        <f t="shared" si="2"/>
        <v>-6</v>
      </c>
      <c r="E49" s="140">
        <v>0</v>
      </c>
      <c r="F49" s="140">
        <v>0</v>
      </c>
    </row>
    <row r="50" spans="1:6" ht="15.75">
      <c r="A50" s="134" t="s">
        <v>107</v>
      </c>
      <c r="B50" s="137">
        <v>23</v>
      </c>
      <c r="C50" s="140">
        <v>34</v>
      </c>
      <c r="D50" s="140">
        <f t="shared" si="2"/>
        <v>-11</v>
      </c>
      <c r="E50" s="140">
        <v>15</v>
      </c>
      <c r="F50" s="140"/>
    </row>
    <row r="51" spans="1:6" ht="18.75">
      <c r="A51" s="186" t="s">
        <v>30</v>
      </c>
      <c r="B51" s="186"/>
      <c r="C51" s="186"/>
      <c r="D51" s="186"/>
      <c r="E51" s="186"/>
      <c r="F51" s="186"/>
    </row>
    <row r="52" spans="1:6" ht="15.75">
      <c r="A52" s="134" t="s">
        <v>136</v>
      </c>
      <c r="B52" s="135">
        <v>78</v>
      </c>
      <c r="C52" s="136">
        <v>155</v>
      </c>
      <c r="D52" s="136">
        <f>B52-C52</f>
        <v>-77</v>
      </c>
      <c r="E52" s="136">
        <v>0</v>
      </c>
      <c r="F52" s="136">
        <v>0</v>
      </c>
    </row>
    <row r="53" spans="1:6" ht="15.75">
      <c r="A53" s="134" t="s">
        <v>137</v>
      </c>
      <c r="B53" s="135">
        <v>63</v>
      </c>
      <c r="C53" s="136">
        <v>159</v>
      </c>
      <c r="D53" s="136">
        <f t="shared" ref="D53:D55" si="3">B53-C53</f>
        <v>-96</v>
      </c>
      <c r="E53" s="136">
        <v>8</v>
      </c>
      <c r="F53" s="136">
        <v>3733</v>
      </c>
    </row>
    <row r="54" spans="1:6" ht="15.75">
      <c r="A54" s="134" t="s">
        <v>266</v>
      </c>
      <c r="B54" s="135">
        <v>60</v>
      </c>
      <c r="C54" s="136">
        <v>191</v>
      </c>
      <c r="D54" s="136">
        <f t="shared" si="3"/>
        <v>-131</v>
      </c>
      <c r="E54" s="136">
        <v>16</v>
      </c>
      <c r="F54" s="136">
        <v>5000</v>
      </c>
    </row>
    <row r="55" spans="1:6" ht="15.75">
      <c r="A55" s="134" t="s">
        <v>108</v>
      </c>
      <c r="B55" s="135">
        <v>59</v>
      </c>
      <c r="C55" s="135">
        <v>167</v>
      </c>
      <c r="D55" s="136">
        <f t="shared" si="3"/>
        <v>-108</v>
      </c>
      <c r="E55" s="135">
        <v>6</v>
      </c>
      <c r="F55" s="136">
        <v>3750</v>
      </c>
    </row>
    <row r="56" spans="1:6" ht="15.75">
      <c r="A56" s="134" t="s">
        <v>109</v>
      </c>
      <c r="B56" s="135">
        <v>57</v>
      </c>
      <c r="C56" s="135">
        <v>133</v>
      </c>
      <c r="D56" s="136">
        <f>B56-C56</f>
        <v>-76</v>
      </c>
      <c r="E56" s="135">
        <v>3</v>
      </c>
      <c r="F56" s="136">
        <v>3750</v>
      </c>
    </row>
    <row r="57" spans="1:6" ht="18.75">
      <c r="A57" s="186" t="s">
        <v>31</v>
      </c>
      <c r="B57" s="186"/>
      <c r="C57" s="186"/>
      <c r="D57" s="186"/>
      <c r="E57" s="186"/>
      <c r="F57" s="186"/>
    </row>
    <row r="58" spans="1:6" ht="31.5">
      <c r="A58" s="130" t="s">
        <v>78</v>
      </c>
      <c r="B58" s="135">
        <v>528</v>
      </c>
      <c r="C58" s="135">
        <v>1155</v>
      </c>
      <c r="D58" s="136">
        <f>B58-C58</f>
        <v>-627</v>
      </c>
      <c r="E58" s="135">
        <v>29</v>
      </c>
      <c r="F58" s="142">
        <v>3633</v>
      </c>
    </row>
    <row r="59" spans="1:6" ht="15.75">
      <c r="A59" s="130" t="s">
        <v>80</v>
      </c>
      <c r="B59" s="135">
        <v>493</v>
      </c>
      <c r="C59" s="136">
        <v>791</v>
      </c>
      <c r="D59" s="136">
        <f t="shared" ref="D59:D68" si="4">B59-C59</f>
        <v>-298</v>
      </c>
      <c r="E59" s="136">
        <v>20</v>
      </c>
      <c r="F59" s="142">
        <v>3968</v>
      </c>
    </row>
    <row r="60" spans="1:6" ht="15.75">
      <c r="A60" s="130" t="s">
        <v>82</v>
      </c>
      <c r="B60" s="135">
        <v>417</v>
      </c>
      <c r="C60" s="136">
        <v>620</v>
      </c>
      <c r="D60" s="136">
        <f t="shared" si="4"/>
        <v>-203</v>
      </c>
      <c r="E60" s="136">
        <v>38</v>
      </c>
      <c r="F60" s="142">
        <v>4060</v>
      </c>
    </row>
    <row r="61" spans="1:6" ht="31.5">
      <c r="A61" s="130" t="s">
        <v>81</v>
      </c>
      <c r="B61" s="135">
        <v>322</v>
      </c>
      <c r="C61" s="136">
        <v>832</v>
      </c>
      <c r="D61" s="136">
        <f t="shared" si="4"/>
        <v>-510</v>
      </c>
      <c r="E61" s="136">
        <v>9</v>
      </c>
      <c r="F61" s="142">
        <v>3987</v>
      </c>
    </row>
    <row r="62" spans="1:6" ht="15.75">
      <c r="A62" s="130" t="s">
        <v>87</v>
      </c>
      <c r="B62" s="135">
        <v>173</v>
      </c>
      <c r="C62" s="135">
        <v>441</v>
      </c>
      <c r="D62" s="136">
        <f t="shared" si="4"/>
        <v>-268</v>
      </c>
      <c r="E62" s="135">
        <v>12</v>
      </c>
      <c r="F62" s="142">
        <v>4104</v>
      </c>
    </row>
    <row r="63" spans="1:6" ht="63">
      <c r="A63" s="130" t="s">
        <v>90</v>
      </c>
      <c r="B63" s="135">
        <v>160</v>
      </c>
      <c r="C63" s="136">
        <v>171</v>
      </c>
      <c r="D63" s="136">
        <f t="shared" si="4"/>
        <v>-11</v>
      </c>
      <c r="E63" s="136">
        <v>2</v>
      </c>
      <c r="F63" s="142">
        <v>3834</v>
      </c>
    </row>
    <row r="64" spans="1:6" ht="15.75">
      <c r="A64" s="130" t="s">
        <v>113</v>
      </c>
      <c r="B64" s="135">
        <v>82</v>
      </c>
      <c r="C64" s="136">
        <v>135</v>
      </c>
      <c r="D64" s="136">
        <f t="shared" si="4"/>
        <v>-53</v>
      </c>
      <c r="E64" s="136">
        <v>2</v>
      </c>
      <c r="F64" s="142">
        <v>3917</v>
      </c>
    </row>
    <row r="65" spans="1:6" ht="15.75">
      <c r="A65" s="130" t="s">
        <v>139</v>
      </c>
      <c r="B65" s="135">
        <v>48</v>
      </c>
      <c r="C65" s="136">
        <v>125</v>
      </c>
      <c r="D65" s="136">
        <f t="shared" si="4"/>
        <v>-77</v>
      </c>
      <c r="E65" s="136">
        <v>3</v>
      </c>
      <c r="F65" s="142">
        <v>3723</v>
      </c>
    </row>
    <row r="66" spans="1:6" ht="15.75">
      <c r="A66" s="130" t="s">
        <v>138</v>
      </c>
      <c r="B66" s="135">
        <v>41</v>
      </c>
      <c r="C66" s="136">
        <v>92</v>
      </c>
      <c r="D66" s="136">
        <f t="shared" si="4"/>
        <v>-51</v>
      </c>
      <c r="E66" s="136">
        <v>9</v>
      </c>
      <c r="F66" s="142">
        <v>3723</v>
      </c>
    </row>
    <row r="67" spans="1:6" ht="15.75">
      <c r="A67" s="130" t="s">
        <v>114</v>
      </c>
      <c r="B67" s="135">
        <v>41</v>
      </c>
      <c r="C67" s="136">
        <v>61</v>
      </c>
      <c r="D67" s="136">
        <f t="shared" si="4"/>
        <v>-20</v>
      </c>
      <c r="E67" s="136">
        <v>0</v>
      </c>
      <c r="F67" s="142">
        <v>0</v>
      </c>
    </row>
    <row r="68" spans="1:6" ht="15.75">
      <c r="A68" s="130" t="s">
        <v>205</v>
      </c>
      <c r="B68" s="135">
        <v>28</v>
      </c>
      <c r="C68" s="136">
        <v>126</v>
      </c>
      <c r="D68" s="136">
        <f t="shared" si="4"/>
        <v>-98</v>
      </c>
      <c r="E68" s="136">
        <v>6</v>
      </c>
      <c r="F68" s="142">
        <v>4200</v>
      </c>
    </row>
    <row r="69" spans="1:6" ht="48.75" customHeight="1">
      <c r="A69" s="193" t="s">
        <v>52</v>
      </c>
      <c r="B69" s="194"/>
      <c r="C69" s="194"/>
      <c r="D69" s="194"/>
      <c r="E69" s="194"/>
      <c r="F69" s="195"/>
    </row>
    <row r="70" spans="1:6" ht="15.75">
      <c r="A70" s="143" t="s">
        <v>169</v>
      </c>
      <c r="B70" s="135">
        <v>304</v>
      </c>
      <c r="C70" s="136">
        <v>352</v>
      </c>
      <c r="D70" s="136">
        <f>B70-C70</f>
        <v>-48</v>
      </c>
      <c r="E70" s="136">
        <v>79</v>
      </c>
      <c r="F70" s="136">
        <v>3749</v>
      </c>
    </row>
    <row r="71" spans="1:6" ht="31.5">
      <c r="A71" s="143" t="s">
        <v>163</v>
      </c>
      <c r="B71" s="135">
        <v>156</v>
      </c>
      <c r="C71" s="136">
        <v>152</v>
      </c>
      <c r="D71" s="136">
        <f t="shared" ref="D71:D79" si="5">B71-C71</f>
        <v>4</v>
      </c>
      <c r="E71" s="136">
        <v>0</v>
      </c>
      <c r="F71" s="136">
        <v>0</v>
      </c>
    </row>
    <row r="72" spans="1:6" ht="63">
      <c r="A72" s="143" t="s">
        <v>164</v>
      </c>
      <c r="B72" s="135">
        <v>153</v>
      </c>
      <c r="C72" s="136">
        <v>203</v>
      </c>
      <c r="D72" s="136">
        <f t="shared" si="5"/>
        <v>-50</v>
      </c>
      <c r="E72" s="136">
        <v>5</v>
      </c>
      <c r="F72" s="136">
        <v>5029</v>
      </c>
    </row>
    <row r="73" spans="1:6" ht="15.75">
      <c r="A73" s="143" t="s">
        <v>142</v>
      </c>
      <c r="B73" s="135">
        <v>71</v>
      </c>
      <c r="C73" s="135">
        <v>66</v>
      </c>
      <c r="D73" s="136">
        <f t="shared" si="5"/>
        <v>5</v>
      </c>
      <c r="E73" s="135">
        <v>1</v>
      </c>
      <c r="F73" s="136">
        <v>3750</v>
      </c>
    </row>
    <row r="74" spans="1:6" ht="15.75">
      <c r="A74" s="143" t="s">
        <v>207</v>
      </c>
      <c r="B74" s="135">
        <v>69</v>
      </c>
      <c r="C74" s="136">
        <v>102</v>
      </c>
      <c r="D74" s="136">
        <f t="shared" si="5"/>
        <v>-33</v>
      </c>
      <c r="E74" s="136">
        <v>2</v>
      </c>
      <c r="F74" s="136">
        <v>6500</v>
      </c>
    </row>
    <row r="75" spans="1:6" ht="15.75">
      <c r="A75" s="143" t="s">
        <v>115</v>
      </c>
      <c r="B75" s="135">
        <v>60</v>
      </c>
      <c r="C75" s="136">
        <v>116</v>
      </c>
      <c r="D75" s="136">
        <f t="shared" si="5"/>
        <v>-56</v>
      </c>
      <c r="E75" s="136">
        <v>0</v>
      </c>
      <c r="F75" s="136">
        <v>0</v>
      </c>
    </row>
    <row r="76" spans="1:6" ht="15.75">
      <c r="A76" s="143" t="s">
        <v>141</v>
      </c>
      <c r="B76" s="135">
        <v>55</v>
      </c>
      <c r="C76" s="136">
        <v>111</v>
      </c>
      <c r="D76" s="136">
        <f t="shared" si="5"/>
        <v>-56</v>
      </c>
      <c r="E76" s="136">
        <v>1</v>
      </c>
      <c r="F76" s="136">
        <v>3820</v>
      </c>
    </row>
    <row r="77" spans="1:6" ht="15.75">
      <c r="A77" s="143" t="s">
        <v>206</v>
      </c>
      <c r="B77" s="135">
        <v>47</v>
      </c>
      <c r="C77" s="136">
        <v>41</v>
      </c>
      <c r="D77" s="136">
        <f t="shared" si="5"/>
        <v>6</v>
      </c>
      <c r="E77" s="136">
        <v>0</v>
      </c>
      <c r="F77" s="136">
        <v>0</v>
      </c>
    </row>
    <row r="78" spans="1:6" ht="15.75">
      <c r="A78" s="143" t="s">
        <v>140</v>
      </c>
      <c r="B78" s="135">
        <v>31</v>
      </c>
      <c r="C78" s="136">
        <v>38</v>
      </c>
      <c r="D78" s="136">
        <f t="shared" si="5"/>
        <v>-7</v>
      </c>
      <c r="E78" s="136">
        <v>0</v>
      </c>
      <c r="F78" s="136">
        <v>0</v>
      </c>
    </row>
    <row r="79" spans="1:6" ht="31.5">
      <c r="A79" s="143" t="s">
        <v>272</v>
      </c>
      <c r="B79" s="135">
        <v>27</v>
      </c>
      <c r="C79" s="136">
        <v>19</v>
      </c>
      <c r="D79" s="136">
        <f t="shared" si="5"/>
        <v>8</v>
      </c>
      <c r="E79" s="136">
        <v>1</v>
      </c>
      <c r="F79" s="136">
        <v>3750</v>
      </c>
    </row>
    <row r="80" spans="1:6" ht="18.75">
      <c r="A80" s="186" t="s">
        <v>33</v>
      </c>
      <c r="B80" s="186"/>
      <c r="C80" s="186"/>
      <c r="D80" s="186"/>
      <c r="E80" s="186"/>
      <c r="F80" s="186"/>
    </row>
    <row r="81" spans="1:6" ht="15.75">
      <c r="A81" s="144" t="s">
        <v>85</v>
      </c>
      <c r="B81" s="138">
        <v>342</v>
      </c>
      <c r="C81" s="138">
        <v>364</v>
      </c>
      <c r="D81" s="138">
        <f>B81-C81</f>
        <v>-22</v>
      </c>
      <c r="E81" s="138">
        <v>27</v>
      </c>
      <c r="F81" s="145">
        <v>4642</v>
      </c>
    </row>
    <row r="82" spans="1:6" ht="15.75">
      <c r="A82" s="144" t="s">
        <v>103</v>
      </c>
      <c r="B82" s="138">
        <v>207</v>
      </c>
      <c r="C82" s="138">
        <v>186</v>
      </c>
      <c r="D82" s="138">
        <f t="shared" ref="D82:D96" si="6">B82-C82</f>
        <v>21</v>
      </c>
      <c r="E82" s="138">
        <v>13</v>
      </c>
      <c r="F82" s="145">
        <v>5252</v>
      </c>
    </row>
    <row r="83" spans="1:6" ht="15.75">
      <c r="A83" s="144" t="s">
        <v>92</v>
      </c>
      <c r="B83" s="138">
        <v>141</v>
      </c>
      <c r="C83" s="138">
        <v>172</v>
      </c>
      <c r="D83" s="138">
        <f t="shared" si="6"/>
        <v>-31</v>
      </c>
      <c r="E83" s="138">
        <v>13</v>
      </c>
      <c r="F83" s="145">
        <v>3862</v>
      </c>
    </row>
    <row r="84" spans="1:6" ht="47.25">
      <c r="A84" s="144" t="s">
        <v>94</v>
      </c>
      <c r="B84" s="138">
        <v>102</v>
      </c>
      <c r="C84" s="138">
        <v>82</v>
      </c>
      <c r="D84" s="138">
        <f t="shared" si="6"/>
        <v>20</v>
      </c>
      <c r="E84" s="138">
        <v>13</v>
      </c>
      <c r="F84" s="145">
        <v>5370</v>
      </c>
    </row>
    <row r="85" spans="1:6" ht="47.25">
      <c r="A85" s="144" t="s">
        <v>116</v>
      </c>
      <c r="B85" s="138">
        <v>87</v>
      </c>
      <c r="C85" s="138">
        <v>76</v>
      </c>
      <c r="D85" s="138">
        <f t="shared" si="6"/>
        <v>11</v>
      </c>
      <c r="E85" s="138">
        <v>10</v>
      </c>
      <c r="F85" s="145">
        <v>4580</v>
      </c>
    </row>
    <row r="86" spans="1:6" ht="15.75">
      <c r="A86" s="144" t="s">
        <v>145</v>
      </c>
      <c r="B86" s="138">
        <v>53</v>
      </c>
      <c r="C86" s="138">
        <v>85</v>
      </c>
      <c r="D86" s="138">
        <f t="shared" si="6"/>
        <v>-32</v>
      </c>
      <c r="E86" s="138">
        <v>6</v>
      </c>
      <c r="F86" s="145">
        <v>4849</v>
      </c>
    </row>
    <row r="87" spans="1:6" ht="15.75">
      <c r="A87" s="144" t="s">
        <v>170</v>
      </c>
      <c r="B87" s="138">
        <v>50</v>
      </c>
      <c r="C87" s="138">
        <v>60</v>
      </c>
      <c r="D87" s="138">
        <f t="shared" si="6"/>
        <v>-10</v>
      </c>
      <c r="E87" s="138">
        <v>1</v>
      </c>
      <c r="F87" s="145">
        <v>6458</v>
      </c>
    </row>
    <row r="88" spans="1:6" ht="15.75">
      <c r="A88" s="144" t="s">
        <v>208</v>
      </c>
      <c r="B88" s="138">
        <v>48</v>
      </c>
      <c r="C88" s="138">
        <v>70</v>
      </c>
      <c r="D88" s="138">
        <f t="shared" si="6"/>
        <v>-22</v>
      </c>
      <c r="E88" s="138">
        <v>6</v>
      </c>
      <c r="F88" s="145">
        <v>3723</v>
      </c>
    </row>
    <row r="89" spans="1:6" ht="15.75">
      <c r="A89" s="144" t="s">
        <v>143</v>
      </c>
      <c r="B89" s="138">
        <v>45</v>
      </c>
      <c r="C89" s="138">
        <v>35</v>
      </c>
      <c r="D89" s="138">
        <f t="shared" si="6"/>
        <v>10</v>
      </c>
      <c r="E89" s="138">
        <v>7</v>
      </c>
      <c r="F89" s="145">
        <v>3765</v>
      </c>
    </row>
    <row r="90" spans="1:6" ht="31.5">
      <c r="A90" s="144" t="s">
        <v>160</v>
      </c>
      <c r="B90" s="138">
        <v>45</v>
      </c>
      <c r="C90" s="138">
        <v>28</v>
      </c>
      <c r="D90" s="138">
        <f t="shared" si="6"/>
        <v>17</v>
      </c>
      <c r="E90" s="138">
        <v>5</v>
      </c>
      <c r="F90" s="145">
        <v>6940</v>
      </c>
    </row>
    <row r="91" spans="1:6" ht="31.5">
      <c r="A91" s="144" t="s">
        <v>144</v>
      </c>
      <c r="B91" s="138">
        <v>44</v>
      </c>
      <c r="C91" s="138">
        <v>39</v>
      </c>
      <c r="D91" s="138">
        <f t="shared" si="6"/>
        <v>5</v>
      </c>
      <c r="E91" s="138">
        <v>9</v>
      </c>
      <c r="F91" s="145">
        <v>4500</v>
      </c>
    </row>
    <row r="92" spans="1:6" ht="31.5">
      <c r="A92" s="144" t="s">
        <v>159</v>
      </c>
      <c r="B92" s="138">
        <v>42</v>
      </c>
      <c r="C92" s="138">
        <v>55</v>
      </c>
      <c r="D92" s="138">
        <f t="shared" si="6"/>
        <v>-13</v>
      </c>
      <c r="E92" s="138">
        <v>4</v>
      </c>
      <c r="F92" s="145">
        <v>5257</v>
      </c>
    </row>
    <row r="93" spans="1:6" ht="31.5">
      <c r="A93" s="144" t="s">
        <v>111</v>
      </c>
      <c r="B93" s="138">
        <v>38</v>
      </c>
      <c r="C93" s="138">
        <v>27</v>
      </c>
      <c r="D93" s="138">
        <f t="shared" si="6"/>
        <v>11</v>
      </c>
      <c r="E93" s="138">
        <v>3</v>
      </c>
      <c r="F93" s="145">
        <v>4283</v>
      </c>
    </row>
    <row r="94" spans="1:6" ht="31.5">
      <c r="A94" s="144" t="s">
        <v>117</v>
      </c>
      <c r="B94" s="138">
        <v>37</v>
      </c>
      <c r="C94" s="138">
        <v>50</v>
      </c>
      <c r="D94" s="138">
        <f t="shared" si="6"/>
        <v>-13</v>
      </c>
      <c r="E94" s="138">
        <v>5</v>
      </c>
      <c r="F94" s="145">
        <v>4475</v>
      </c>
    </row>
    <row r="95" spans="1:6" ht="31.5">
      <c r="A95" s="144" t="s">
        <v>273</v>
      </c>
      <c r="B95" s="138">
        <v>34</v>
      </c>
      <c r="C95" s="138">
        <v>54</v>
      </c>
      <c r="D95" s="138">
        <f t="shared" si="6"/>
        <v>-20</v>
      </c>
      <c r="E95" s="138">
        <v>1</v>
      </c>
      <c r="F95" s="145">
        <v>4395</v>
      </c>
    </row>
    <row r="96" spans="1:6" ht="47.25">
      <c r="A96" s="144" t="s">
        <v>209</v>
      </c>
      <c r="B96" s="138">
        <v>32</v>
      </c>
      <c r="C96" s="138">
        <v>57</v>
      </c>
      <c r="D96" s="138">
        <f t="shared" si="6"/>
        <v>-25</v>
      </c>
      <c r="E96" s="138">
        <v>1</v>
      </c>
      <c r="F96" s="145">
        <v>4410</v>
      </c>
    </row>
    <row r="97" spans="1:6" ht="40.5" customHeight="1">
      <c r="A97" s="186" t="s">
        <v>53</v>
      </c>
      <c r="B97" s="186"/>
      <c r="C97" s="186"/>
      <c r="D97" s="186"/>
      <c r="E97" s="186"/>
      <c r="F97" s="186"/>
    </row>
    <row r="98" spans="1:6" ht="15.75">
      <c r="A98" s="130" t="s">
        <v>75</v>
      </c>
      <c r="B98" s="138">
        <v>1618</v>
      </c>
      <c r="C98" s="138">
        <v>1869</v>
      </c>
      <c r="D98" s="138">
        <f t="shared" ref="D98:D105" si="7">B98-C98</f>
        <v>-251</v>
      </c>
      <c r="E98" s="138">
        <v>63</v>
      </c>
      <c r="F98" s="145">
        <v>4806</v>
      </c>
    </row>
    <row r="99" spans="1:6" ht="63">
      <c r="A99" s="130" t="s">
        <v>118</v>
      </c>
      <c r="B99" s="138">
        <v>1421</v>
      </c>
      <c r="C99" s="138">
        <v>1294</v>
      </c>
      <c r="D99" s="138">
        <f t="shared" si="7"/>
        <v>127</v>
      </c>
      <c r="E99" s="138">
        <v>61</v>
      </c>
      <c r="F99" s="145">
        <v>4673</v>
      </c>
    </row>
    <row r="100" spans="1:6" ht="15.75">
      <c r="A100" s="130" t="s">
        <v>101</v>
      </c>
      <c r="B100" s="138">
        <v>637</v>
      </c>
      <c r="C100" s="138">
        <v>755</v>
      </c>
      <c r="D100" s="138">
        <f t="shared" si="7"/>
        <v>-118</v>
      </c>
      <c r="E100" s="138">
        <v>11</v>
      </c>
      <c r="F100" s="145">
        <v>5000</v>
      </c>
    </row>
    <row r="101" spans="1:6" ht="15.75">
      <c r="A101" s="130" t="s">
        <v>97</v>
      </c>
      <c r="B101" s="138">
        <v>113</v>
      </c>
      <c r="C101" s="138">
        <v>87</v>
      </c>
      <c r="D101" s="138">
        <f t="shared" si="7"/>
        <v>26</v>
      </c>
      <c r="E101" s="138">
        <v>22</v>
      </c>
      <c r="F101" s="145">
        <v>6918</v>
      </c>
    </row>
    <row r="102" spans="1:6" ht="15.75">
      <c r="A102" s="130" t="s">
        <v>165</v>
      </c>
      <c r="B102" s="138">
        <v>80</v>
      </c>
      <c r="C102" s="138">
        <v>60</v>
      </c>
      <c r="D102" s="138">
        <f t="shared" si="7"/>
        <v>20</v>
      </c>
      <c r="E102" s="138">
        <v>2</v>
      </c>
      <c r="F102" s="145">
        <v>3853</v>
      </c>
    </row>
    <row r="103" spans="1:6" ht="63">
      <c r="A103" s="130" t="s">
        <v>166</v>
      </c>
      <c r="B103" s="138">
        <v>77</v>
      </c>
      <c r="C103" s="138">
        <v>222</v>
      </c>
      <c r="D103" s="138">
        <f t="shared" si="7"/>
        <v>-145</v>
      </c>
      <c r="E103" s="138">
        <v>1</v>
      </c>
      <c r="F103" s="145">
        <v>3886</v>
      </c>
    </row>
    <row r="104" spans="1:6" ht="63">
      <c r="A104" s="130" t="s">
        <v>168</v>
      </c>
      <c r="B104" s="138">
        <v>69</v>
      </c>
      <c r="C104" s="138">
        <v>82</v>
      </c>
      <c r="D104" s="138">
        <f t="shared" si="7"/>
        <v>-13</v>
      </c>
      <c r="E104" s="138">
        <v>3</v>
      </c>
      <c r="F104" s="145">
        <v>4460</v>
      </c>
    </row>
    <row r="105" spans="1:6" ht="15.75">
      <c r="A105" s="130" t="s">
        <v>146</v>
      </c>
      <c r="B105" s="138">
        <v>64</v>
      </c>
      <c r="C105" s="138">
        <v>177</v>
      </c>
      <c r="D105" s="138">
        <f t="shared" si="7"/>
        <v>-113</v>
      </c>
      <c r="E105" s="138">
        <v>5</v>
      </c>
      <c r="F105" s="145">
        <v>4365</v>
      </c>
    </row>
    <row r="106" spans="1:6" ht="18.75">
      <c r="A106" s="186" t="s">
        <v>54</v>
      </c>
      <c r="B106" s="186"/>
      <c r="C106" s="186"/>
      <c r="D106" s="186"/>
      <c r="E106" s="186"/>
      <c r="F106" s="186"/>
    </row>
    <row r="107" spans="1:6" ht="15.75">
      <c r="A107" s="144" t="s">
        <v>76</v>
      </c>
      <c r="B107" s="138">
        <v>2194</v>
      </c>
      <c r="C107" s="138">
        <v>2953</v>
      </c>
      <c r="D107" s="138">
        <f>B107-C107</f>
        <v>-759</v>
      </c>
      <c r="E107" s="138">
        <v>65</v>
      </c>
      <c r="F107" s="145">
        <v>4017</v>
      </c>
    </row>
    <row r="108" spans="1:6" ht="15.75">
      <c r="A108" s="144" t="s">
        <v>84</v>
      </c>
      <c r="B108" s="138">
        <v>272</v>
      </c>
      <c r="C108" s="138">
        <v>201</v>
      </c>
      <c r="D108" s="138">
        <f t="shared" ref="D108:D115" si="8">B108-C108</f>
        <v>71</v>
      </c>
      <c r="E108" s="138">
        <v>27</v>
      </c>
      <c r="F108" s="145">
        <v>5164</v>
      </c>
    </row>
    <row r="109" spans="1:6" ht="31.5">
      <c r="A109" s="144" t="s">
        <v>83</v>
      </c>
      <c r="B109" s="138">
        <v>246</v>
      </c>
      <c r="C109" s="138">
        <v>469</v>
      </c>
      <c r="D109" s="138">
        <f t="shared" si="8"/>
        <v>-223</v>
      </c>
      <c r="E109" s="138">
        <v>19</v>
      </c>
      <c r="F109" s="145">
        <v>3816</v>
      </c>
    </row>
    <row r="110" spans="1:6" ht="15.75">
      <c r="A110" s="144" t="s">
        <v>86</v>
      </c>
      <c r="B110" s="138">
        <v>238</v>
      </c>
      <c r="C110" s="138">
        <v>387</v>
      </c>
      <c r="D110" s="138">
        <f t="shared" si="8"/>
        <v>-149</v>
      </c>
      <c r="E110" s="138">
        <v>8</v>
      </c>
      <c r="F110" s="145">
        <v>4318</v>
      </c>
    </row>
    <row r="111" spans="1:6" ht="15.75">
      <c r="A111" s="144" t="s">
        <v>88</v>
      </c>
      <c r="B111" s="138">
        <v>147</v>
      </c>
      <c r="C111" s="138">
        <v>192</v>
      </c>
      <c r="D111" s="138">
        <f t="shared" si="8"/>
        <v>-45</v>
      </c>
      <c r="E111" s="138">
        <v>3</v>
      </c>
      <c r="F111" s="145">
        <v>3862</v>
      </c>
    </row>
    <row r="112" spans="1:6" ht="15.75">
      <c r="A112" s="144" t="s">
        <v>89</v>
      </c>
      <c r="B112" s="138">
        <v>129</v>
      </c>
      <c r="C112" s="138">
        <v>164</v>
      </c>
      <c r="D112" s="138">
        <f t="shared" si="8"/>
        <v>-35</v>
      </c>
      <c r="E112" s="138">
        <v>10</v>
      </c>
      <c r="F112" s="145">
        <v>5118</v>
      </c>
    </row>
    <row r="113" spans="1:6" ht="15.75">
      <c r="A113" s="144" t="s">
        <v>96</v>
      </c>
      <c r="B113" s="138">
        <v>92</v>
      </c>
      <c r="C113" s="138">
        <v>73</v>
      </c>
      <c r="D113" s="138">
        <f t="shared" si="8"/>
        <v>19</v>
      </c>
      <c r="E113" s="138">
        <v>12</v>
      </c>
      <c r="F113" s="145">
        <v>4154</v>
      </c>
    </row>
    <row r="114" spans="1:6" ht="15.75">
      <c r="A114" s="146" t="s">
        <v>100</v>
      </c>
      <c r="B114" s="147">
        <v>85</v>
      </c>
      <c r="C114" s="148">
        <v>101</v>
      </c>
      <c r="D114" s="138">
        <f t="shared" si="8"/>
        <v>-16</v>
      </c>
      <c r="E114" s="148">
        <v>5</v>
      </c>
      <c r="F114" s="148">
        <v>3751</v>
      </c>
    </row>
    <row r="115" spans="1:6" ht="15.75">
      <c r="A115" s="146" t="s">
        <v>149</v>
      </c>
      <c r="B115" s="147">
        <v>72</v>
      </c>
      <c r="C115" s="148">
        <v>87</v>
      </c>
      <c r="D115" s="138">
        <f t="shared" si="8"/>
        <v>-15</v>
      </c>
      <c r="E115" s="148">
        <v>5</v>
      </c>
      <c r="F115" s="148">
        <v>4617</v>
      </c>
    </row>
    <row r="116" spans="1:6" ht="15.75">
      <c r="A116" s="149"/>
      <c r="B116" s="150"/>
      <c r="C116" s="151"/>
      <c r="D116" s="151"/>
      <c r="E116" s="151"/>
      <c r="F116" s="151"/>
    </row>
  </sheetData>
  <mergeCells count="20">
    <mergeCell ref="A80:F80"/>
    <mergeCell ref="A106:F106"/>
    <mergeCell ref="A4:F4"/>
    <mergeCell ref="A2:F2"/>
    <mergeCell ref="A35:F35"/>
    <mergeCell ref="A97:F97"/>
    <mergeCell ref="A9:F9"/>
    <mergeCell ref="A21:F21"/>
    <mergeCell ref="A51:F51"/>
    <mergeCell ref="A57:F57"/>
    <mergeCell ref="A69:F69"/>
    <mergeCell ref="A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54"/>
  <sheetViews>
    <sheetView topLeftCell="A14" workbookViewId="0">
      <selection activeCell="B32" sqref="B32"/>
    </sheetView>
  </sheetViews>
  <sheetFormatPr defaultRowHeight="15.75"/>
  <cols>
    <col min="1" max="1" width="3.28515625" style="41" customWidth="1"/>
    <col min="2" max="2" width="65.5703125" style="40" customWidth="1"/>
    <col min="3" max="3" width="15.7109375" style="108" customWidth="1"/>
  </cols>
  <sheetData>
    <row r="1" spans="1:3" ht="56.25" customHeight="1">
      <c r="A1" s="196" t="s">
        <v>234</v>
      </c>
      <c r="B1" s="196"/>
      <c r="C1" s="196"/>
    </row>
    <row r="2" spans="1:3" ht="16.5">
      <c r="B2" s="196" t="s">
        <v>65</v>
      </c>
      <c r="C2" s="196"/>
    </row>
    <row r="3" spans="1:3" ht="16.5" thickBot="1"/>
    <row r="4" spans="1:3" ht="60">
      <c r="A4" s="109" t="s">
        <v>66</v>
      </c>
      <c r="B4" s="110" t="s">
        <v>38</v>
      </c>
      <c r="C4" s="111" t="s">
        <v>67</v>
      </c>
    </row>
    <row r="5" spans="1:3">
      <c r="A5" s="112">
        <v>1</v>
      </c>
      <c r="B5" s="114" t="s">
        <v>216</v>
      </c>
      <c r="C5" s="119">
        <v>18015</v>
      </c>
    </row>
    <row r="6" spans="1:3">
      <c r="A6" s="112">
        <v>2</v>
      </c>
      <c r="B6" s="114" t="s">
        <v>69</v>
      </c>
      <c r="C6" s="119">
        <v>12500</v>
      </c>
    </row>
    <row r="7" spans="1:3">
      <c r="A7" s="112">
        <v>3</v>
      </c>
      <c r="B7" s="114" t="s">
        <v>217</v>
      </c>
      <c r="C7" s="119">
        <v>11817.5</v>
      </c>
    </row>
    <row r="8" spans="1:3">
      <c r="A8" s="112">
        <v>4</v>
      </c>
      <c r="B8" s="114" t="s">
        <v>218</v>
      </c>
      <c r="C8" s="119">
        <v>10300</v>
      </c>
    </row>
    <row r="9" spans="1:3">
      <c r="A9" s="112">
        <v>5</v>
      </c>
      <c r="B9" s="114" t="s">
        <v>171</v>
      </c>
      <c r="C9" s="119">
        <v>10000</v>
      </c>
    </row>
    <row r="10" spans="1:3">
      <c r="A10" s="112">
        <v>6</v>
      </c>
      <c r="B10" s="114" t="s">
        <v>172</v>
      </c>
      <c r="C10" s="119">
        <v>9840</v>
      </c>
    </row>
    <row r="11" spans="1:3">
      <c r="A11" s="112">
        <v>7</v>
      </c>
      <c r="B11" s="114" t="s">
        <v>188</v>
      </c>
      <c r="C11" s="119">
        <v>9792</v>
      </c>
    </row>
    <row r="12" spans="1:3">
      <c r="A12" s="112">
        <v>8</v>
      </c>
      <c r="B12" s="114" t="s">
        <v>219</v>
      </c>
      <c r="C12" s="119">
        <v>9600</v>
      </c>
    </row>
    <row r="13" spans="1:3">
      <c r="A13" s="112">
        <v>9</v>
      </c>
      <c r="B13" s="114" t="s">
        <v>220</v>
      </c>
      <c r="C13" s="119">
        <v>9500</v>
      </c>
    </row>
    <row r="14" spans="1:3">
      <c r="A14" s="112">
        <v>10</v>
      </c>
      <c r="B14" s="114" t="s">
        <v>221</v>
      </c>
      <c r="C14" s="119">
        <v>9500</v>
      </c>
    </row>
    <row r="15" spans="1:3">
      <c r="A15" s="112">
        <v>11</v>
      </c>
      <c r="B15" s="114" t="s">
        <v>56</v>
      </c>
      <c r="C15" s="119">
        <v>9000</v>
      </c>
    </row>
    <row r="16" spans="1:3">
      <c r="A16" s="112">
        <v>12</v>
      </c>
      <c r="B16" s="114" t="s">
        <v>173</v>
      </c>
      <c r="C16" s="119">
        <v>9000</v>
      </c>
    </row>
    <row r="17" spans="1:3">
      <c r="A17" s="112">
        <v>13</v>
      </c>
      <c r="B17" s="114" t="s">
        <v>222</v>
      </c>
      <c r="C17" s="119">
        <v>8800</v>
      </c>
    </row>
    <row r="18" spans="1:3" ht="31.5">
      <c r="A18" s="112">
        <v>14</v>
      </c>
      <c r="B18" s="114" t="s">
        <v>186</v>
      </c>
      <c r="C18" s="119">
        <v>8400</v>
      </c>
    </row>
    <row r="19" spans="1:3">
      <c r="A19" s="112">
        <v>15</v>
      </c>
      <c r="B19" s="114" t="s">
        <v>175</v>
      </c>
      <c r="C19" s="119">
        <v>8260</v>
      </c>
    </row>
    <row r="20" spans="1:3">
      <c r="A20" s="112">
        <v>16</v>
      </c>
      <c r="B20" s="114" t="s">
        <v>176</v>
      </c>
      <c r="C20" s="119">
        <v>8050</v>
      </c>
    </row>
    <row r="21" spans="1:3">
      <c r="A21" s="112">
        <v>17</v>
      </c>
      <c r="B21" s="114" t="s">
        <v>223</v>
      </c>
      <c r="C21" s="119">
        <v>8000</v>
      </c>
    </row>
    <row r="22" spans="1:3">
      <c r="A22" s="112">
        <v>18</v>
      </c>
      <c r="B22" s="114" t="s">
        <v>177</v>
      </c>
      <c r="C22" s="119">
        <v>8000</v>
      </c>
    </row>
    <row r="23" spans="1:3">
      <c r="A23" s="112">
        <v>19</v>
      </c>
      <c r="B23" s="114" t="s">
        <v>46</v>
      </c>
      <c r="C23" s="119">
        <v>8000</v>
      </c>
    </row>
    <row r="24" spans="1:3">
      <c r="A24" s="112">
        <v>20</v>
      </c>
      <c r="B24" s="114" t="s">
        <v>152</v>
      </c>
      <c r="C24" s="119">
        <v>8000</v>
      </c>
    </row>
    <row r="25" spans="1:3">
      <c r="A25" s="112">
        <v>21</v>
      </c>
      <c r="B25" s="114" t="s">
        <v>192</v>
      </c>
      <c r="C25" s="119">
        <v>7826</v>
      </c>
    </row>
    <row r="26" spans="1:3">
      <c r="A26" s="112">
        <v>22</v>
      </c>
      <c r="B26" s="114" t="s">
        <v>174</v>
      </c>
      <c r="C26" s="119">
        <v>7639.5</v>
      </c>
    </row>
    <row r="27" spans="1:3">
      <c r="A27" s="112">
        <v>23</v>
      </c>
      <c r="B27" s="114" t="s">
        <v>224</v>
      </c>
      <c r="C27" s="119">
        <v>7566.67</v>
      </c>
    </row>
    <row r="28" spans="1:3">
      <c r="A28" s="112">
        <v>24</v>
      </c>
      <c r="B28" s="114" t="s">
        <v>150</v>
      </c>
      <c r="C28" s="119">
        <v>7536</v>
      </c>
    </row>
    <row r="29" spans="1:3">
      <c r="A29" s="112">
        <v>25</v>
      </c>
      <c r="B29" s="114" t="s">
        <v>225</v>
      </c>
      <c r="C29" s="119">
        <v>7500</v>
      </c>
    </row>
    <row r="30" spans="1:3" ht="31.5">
      <c r="A30" s="112">
        <v>26</v>
      </c>
      <c r="B30" s="114" t="s">
        <v>151</v>
      </c>
      <c r="C30" s="119">
        <v>7500</v>
      </c>
    </row>
    <row r="31" spans="1:3" ht="31.5">
      <c r="A31" s="112">
        <v>27</v>
      </c>
      <c r="B31" s="114" t="s">
        <v>226</v>
      </c>
      <c r="C31" s="119">
        <v>7500</v>
      </c>
    </row>
    <row r="32" spans="1:3">
      <c r="A32" s="112">
        <v>28</v>
      </c>
      <c r="B32" s="114" t="s">
        <v>227</v>
      </c>
      <c r="C32" s="119">
        <v>7424.5</v>
      </c>
    </row>
    <row r="33" spans="1:3">
      <c r="A33" s="112">
        <v>29</v>
      </c>
      <c r="B33" s="114" t="s">
        <v>201</v>
      </c>
      <c r="C33" s="119">
        <v>7283.33</v>
      </c>
    </row>
    <row r="34" spans="1:3">
      <c r="A34" s="112">
        <v>30</v>
      </c>
      <c r="B34" s="114" t="s">
        <v>74</v>
      </c>
      <c r="C34" s="119">
        <v>7250</v>
      </c>
    </row>
    <row r="35" spans="1:3">
      <c r="A35" s="112">
        <v>31</v>
      </c>
      <c r="B35" s="114" t="s">
        <v>228</v>
      </c>
      <c r="C35" s="119">
        <v>7200</v>
      </c>
    </row>
    <row r="36" spans="1:3">
      <c r="A36" s="112">
        <v>32</v>
      </c>
      <c r="B36" s="114" t="s">
        <v>179</v>
      </c>
      <c r="C36" s="119">
        <v>7200</v>
      </c>
    </row>
    <row r="37" spans="1:3">
      <c r="A37" s="112">
        <v>33</v>
      </c>
      <c r="B37" s="114" t="s">
        <v>48</v>
      </c>
      <c r="C37" s="119">
        <v>7137</v>
      </c>
    </row>
    <row r="38" spans="1:3">
      <c r="A38" s="112">
        <v>34</v>
      </c>
      <c r="B38" s="114" t="s">
        <v>178</v>
      </c>
      <c r="C38" s="119">
        <v>7000</v>
      </c>
    </row>
    <row r="39" spans="1:3">
      <c r="A39" s="112">
        <v>35</v>
      </c>
      <c r="B39" s="114" t="s">
        <v>180</v>
      </c>
      <c r="C39" s="119">
        <v>7000</v>
      </c>
    </row>
    <row r="40" spans="1:3">
      <c r="A40" s="112">
        <v>36</v>
      </c>
      <c r="B40" s="114" t="s">
        <v>71</v>
      </c>
      <c r="C40" s="119">
        <v>7000</v>
      </c>
    </row>
    <row r="41" spans="1:3">
      <c r="A41" s="112">
        <v>37</v>
      </c>
      <c r="B41" s="114" t="s">
        <v>153</v>
      </c>
      <c r="C41" s="119">
        <v>7000</v>
      </c>
    </row>
    <row r="42" spans="1:3">
      <c r="A42" s="112">
        <v>38</v>
      </c>
      <c r="B42" s="114" t="s">
        <v>229</v>
      </c>
      <c r="C42" s="119">
        <v>7000</v>
      </c>
    </row>
    <row r="43" spans="1:3">
      <c r="A43" s="112">
        <v>39</v>
      </c>
      <c r="B43" s="114" t="s">
        <v>182</v>
      </c>
      <c r="C43" s="119">
        <v>7000</v>
      </c>
    </row>
    <row r="44" spans="1:3">
      <c r="A44" s="112">
        <v>40</v>
      </c>
      <c r="B44" s="114" t="s">
        <v>183</v>
      </c>
      <c r="C44" s="119">
        <v>7000</v>
      </c>
    </row>
    <row r="45" spans="1:3">
      <c r="A45" s="112">
        <v>41</v>
      </c>
      <c r="B45" s="114" t="s">
        <v>184</v>
      </c>
      <c r="C45" s="119">
        <v>7000</v>
      </c>
    </row>
    <row r="46" spans="1:3">
      <c r="A46" s="112">
        <v>42</v>
      </c>
      <c r="B46" s="114" t="s">
        <v>70</v>
      </c>
      <c r="C46" s="119">
        <v>7000</v>
      </c>
    </row>
    <row r="47" spans="1:3">
      <c r="A47" s="112">
        <v>43</v>
      </c>
      <c r="B47" s="114" t="s">
        <v>230</v>
      </c>
      <c r="C47" s="119">
        <v>6900</v>
      </c>
    </row>
    <row r="48" spans="1:3">
      <c r="A48" s="112">
        <v>44</v>
      </c>
      <c r="B48" s="114" t="s">
        <v>231</v>
      </c>
      <c r="C48" s="119">
        <v>6900</v>
      </c>
    </row>
    <row r="49" spans="1:3">
      <c r="A49" s="112">
        <v>45</v>
      </c>
      <c r="B49" s="114" t="s">
        <v>232</v>
      </c>
      <c r="C49" s="119">
        <v>6880</v>
      </c>
    </row>
    <row r="50" spans="1:3">
      <c r="A50" s="112">
        <v>46</v>
      </c>
      <c r="B50" s="114" t="s">
        <v>185</v>
      </c>
      <c r="C50" s="119">
        <v>6861.5</v>
      </c>
    </row>
    <row r="51" spans="1:3">
      <c r="A51" s="112">
        <v>47</v>
      </c>
      <c r="B51" s="114" t="s">
        <v>233</v>
      </c>
      <c r="C51" s="119">
        <v>6850</v>
      </c>
    </row>
    <row r="52" spans="1:3">
      <c r="A52" s="112">
        <v>48</v>
      </c>
      <c r="B52" s="114" t="s">
        <v>55</v>
      </c>
      <c r="C52" s="119">
        <v>6833.33</v>
      </c>
    </row>
    <row r="53" spans="1:3">
      <c r="A53" s="112">
        <v>49</v>
      </c>
      <c r="B53" s="114" t="s">
        <v>156</v>
      </c>
      <c r="C53" s="119">
        <v>6714.14</v>
      </c>
    </row>
    <row r="54" spans="1:3" ht="16.5" thickBot="1">
      <c r="A54" s="113">
        <v>50</v>
      </c>
      <c r="B54" s="114" t="s">
        <v>154</v>
      </c>
      <c r="C54" s="119">
        <v>6707.2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113"/>
  <sheetViews>
    <sheetView workbookViewId="0">
      <selection activeCell="A13" sqref="A13"/>
    </sheetView>
  </sheetViews>
  <sheetFormatPr defaultRowHeight="15"/>
  <cols>
    <col min="1" max="1" width="59.140625" style="41" customWidth="1"/>
    <col min="2" max="2" width="24.5703125" style="118" customWidth="1"/>
  </cols>
  <sheetData>
    <row r="1" spans="1:2" ht="62.25" customHeight="1">
      <c r="A1" s="197" t="s">
        <v>265</v>
      </c>
      <c r="B1" s="197"/>
    </row>
    <row r="2" spans="1:2" ht="15.75">
      <c r="A2" s="198"/>
      <c r="B2" s="198"/>
    </row>
    <row r="3" spans="1:2" ht="39" thickBot="1">
      <c r="A3" s="116" t="s">
        <v>38</v>
      </c>
      <c r="B3" s="117" t="s">
        <v>68</v>
      </c>
    </row>
    <row r="4" spans="1:2" ht="38.25" thickTop="1">
      <c r="A4" s="156" t="s">
        <v>51</v>
      </c>
      <c r="B4" s="157"/>
    </row>
    <row r="5" spans="1:2" ht="15.75">
      <c r="A5" s="114" t="s">
        <v>216</v>
      </c>
      <c r="B5" s="115">
        <v>18015</v>
      </c>
    </row>
    <row r="6" spans="1:2" ht="15.75">
      <c r="A6" s="114" t="s">
        <v>217</v>
      </c>
      <c r="B6" s="115">
        <v>11817.5</v>
      </c>
    </row>
    <row r="7" spans="1:2" ht="15.75">
      <c r="A7" s="114" t="s">
        <v>188</v>
      </c>
      <c r="B7" s="119">
        <v>9792</v>
      </c>
    </row>
    <row r="8" spans="1:2" ht="15.75">
      <c r="A8" s="114" t="s">
        <v>219</v>
      </c>
      <c r="B8" s="115">
        <v>9600</v>
      </c>
    </row>
    <row r="9" spans="1:2" ht="15.75" customHeight="1">
      <c r="A9" s="114" t="s">
        <v>176</v>
      </c>
      <c r="B9" s="115">
        <v>8050</v>
      </c>
    </row>
    <row r="10" spans="1:2" ht="15.75">
      <c r="A10" s="114" t="s">
        <v>223</v>
      </c>
      <c r="B10" s="115">
        <v>8000</v>
      </c>
    </row>
    <row r="11" spans="1:2" ht="15.75">
      <c r="A11" s="114" t="s">
        <v>225</v>
      </c>
      <c r="B11" s="119">
        <v>7500</v>
      </c>
    </row>
    <row r="12" spans="1:2" ht="15.75">
      <c r="A12" s="114" t="s">
        <v>228</v>
      </c>
      <c r="B12" s="115">
        <v>7200</v>
      </c>
    </row>
    <row r="13" spans="1:2" ht="15.75">
      <c r="A13" s="114" t="s">
        <v>48</v>
      </c>
      <c r="B13" s="115">
        <v>7137</v>
      </c>
    </row>
    <row r="14" spans="1:2" ht="15.75">
      <c r="A14" s="120" t="s">
        <v>178</v>
      </c>
      <c r="B14" s="121">
        <v>7000</v>
      </c>
    </row>
    <row r="15" spans="1:2" ht="15.75">
      <c r="A15" s="120" t="s">
        <v>187</v>
      </c>
      <c r="B15" s="121">
        <v>6580</v>
      </c>
    </row>
    <row r="16" spans="1:2" ht="15.75">
      <c r="A16" s="120" t="s">
        <v>47</v>
      </c>
      <c r="B16" s="121">
        <v>6000</v>
      </c>
    </row>
    <row r="17" spans="1:2" ht="15.75">
      <c r="A17" s="120" t="s">
        <v>235</v>
      </c>
      <c r="B17" s="121">
        <v>6000</v>
      </c>
    </row>
    <row r="18" spans="1:2" ht="15.75">
      <c r="A18" s="120" t="s">
        <v>155</v>
      </c>
      <c r="B18" s="129">
        <v>5212</v>
      </c>
    </row>
    <row r="19" spans="1:2" ht="16.5" thickBot="1">
      <c r="A19" s="120" t="s">
        <v>189</v>
      </c>
      <c r="B19" s="121">
        <v>5110</v>
      </c>
    </row>
    <row r="20" spans="1:2" ht="19.5" thickTop="1">
      <c r="A20" s="156" t="s">
        <v>28</v>
      </c>
      <c r="B20" s="157"/>
    </row>
    <row r="21" spans="1:2" ht="15.75">
      <c r="A21" s="114" t="s">
        <v>220</v>
      </c>
      <c r="B21" s="119">
        <v>9500</v>
      </c>
    </row>
    <row r="22" spans="1:2" ht="15.75">
      <c r="A22" s="114" t="s">
        <v>221</v>
      </c>
      <c r="B22" s="119">
        <v>9500</v>
      </c>
    </row>
    <row r="23" spans="1:2" ht="15.75">
      <c r="A23" s="114" t="s">
        <v>56</v>
      </c>
      <c r="B23" s="119">
        <v>9000</v>
      </c>
    </row>
    <row r="24" spans="1:2" ht="15.75">
      <c r="A24" s="114" t="s">
        <v>192</v>
      </c>
      <c r="B24" s="119">
        <v>7826</v>
      </c>
    </row>
    <row r="25" spans="1:2" ht="15.75">
      <c r="A25" s="114" t="s">
        <v>174</v>
      </c>
      <c r="B25" s="119">
        <v>7639.5</v>
      </c>
    </row>
    <row r="26" spans="1:2" ht="15.75">
      <c r="A26" s="114" t="s">
        <v>180</v>
      </c>
      <c r="B26" s="119">
        <v>7000</v>
      </c>
    </row>
    <row r="27" spans="1:2" ht="15.75">
      <c r="A27" s="114" t="s">
        <v>55</v>
      </c>
      <c r="B27" s="119">
        <v>6833.33</v>
      </c>
    </row>
    <row r="28" spans="1:2" ht="15.75">
      <c r="A28" s="114" t="s">
        <v>162</v>
      </c>
      <c r="B28" s="119">
        <v>6420</v>
      </c>
    </row>
    <row r="29" spans="1:2" ht="15.75">
      <c r="A29" s="114" t="s">
        <v>191</v>
      </c>
      <c r="B29" s="119">
        <v>6232</v>
      </c>
    </row>
    <row r="30" spans="1:2" ht="15.75">
      <c r="A30" s="114" t="s">
        <v>190</v>
      </c>
      <c r="B30" s="119">
        <v>6000</v>
      </c>
    </row>
    <row r="31" spans="1:2" ht="15.75">
      <c r="A31" s="114" t="s">
        <v>236</v>
      </c>
      <c r="B31" s="119">
        <v>6000</v>
      </c>
    </row>
    <row r="32" spans="1:2" ht="15.75">
      <c r="A32" s="114" t="s">
        <v>161</v>
      </c>
      <c r="B32" s="119">
        <v>6000</v>
      </c>
    </row>
    <row r="33" spans="1:2" ht="16.5" thickBot="1">
      <c r="A33" s="120" t="s">
        <v>237</v>
      </c>
      <c r="B33" s="129">
        <v>6000</v>
      </c>
    </row>
    <row r="34" spans="1:2" ht="19.5" thickTop="1">
      <c r="A34" s="156" t="s">
        <v>29</v>
      </c>
      <c r="B34" s="157"/>
    </row>
    <row r="35" spans="1:2" ht="15.75">
      <c r="A35" s="114" t="s">
        <v>173</v>
      </c>
      <c r="B35" s="119">
        <v>9000</v>
      </c>
    </row>
    <row r="36" spans="1:2" ht="15.75">
      <c r="A36" s="114" t="s">
        <v>177</v>
      </c>
      <c r="B36" s="119">
        <v>8000</v>
      </c>
    </row>
    <row r="37" spans="1:2" ht="15.75">
      <c r="A37" s="114" t="s">
        <v>71</v>
      </c>
      <c r="B37" s="119">
        <v>7000</v>
      </c>
    </row>
    <row r="38" spans="1:2" ht="15.75">
      <c r="A38" s="114" t="s">
        <v>230</v>
      </c>
      <c r="B38" s="119">
        <v>6900</v>
      </c>
    </row>
    <row r="39" spans="1:2" ht="15.75">
      <c r="A39" s="114" t="s">
        <v>231</v>
      </c>
      <c r="B39" s="119">
        <v>6900</v>
      </c>
    </row>
    <row r="40" spans="1:2" ht="15.75">
      <c r="A40" s="114" t="s">
        <v>232</v>
      </c>
      <c r="B40" s="119">
        <v>6880</v>
      </c>
    </row>
    <row r="41" spans="1:2" ht="15.75">
      <c r="A41" s="114" t="s">
        <v>156</v>
      </c>
      <c r="B41" s="119">
        <v>6714.14</v>
      </c>
    </row>
    <row r="42" spans="1:2" ht="15.75">
      <c r="A42" s="114" t="s">
        <v>73</v>
      </c>
      <c r="B42" s="119">
        <v>6300</v>
      </c>
    </row>
    <row r="43" spans="1:2" ht="15.75">
      <c r="A43" s="114" t="s">
        <v>57</v>
      </c>
      <c r="B43" s="119">
        <v>6265</v>
      </c>
    </row>
    <row r="44" spans="1:2" ht="15.75">
      <c r="A44" s="114" t="s">
        <v>193</v>
      </c>
      <c r="B44" s="119">
        <v>6192.5</v>
      </c>
    </row>
    <row r="45" spans="1:2" ht="15.75">
      <c r="A45" s="114" t="s">
        <v>238</v>
      </c>
      <c r="B45" s="119">
        <v>5884.6</v>
      </c>
    </row>
    <row r="46" spans="1:2" ht="15.75">
      <c r="A46" s="120" t="s">
        <v>239</v>
      </c>
      <c r="B46" s="129">
        <v>5420</v>
      </c>
    </row>
    <row r="47" spans="1:2" ht="16.5" thickBot="1">
      <c r="A47" s="120" t="s">
        <v>240</v>
      </c>
      <c r="B47" s="129">
        <v>5250</v>
      </c>
    </row>
    <row r="48" spans="1:2" ht="19.5" thickTop="1">
      <c r="A48" s="156" t="s">
        <v>30</v>
      </c>
      <c r="B48" s="157"/>
    </row>
    <row r="49" spans="1:2" ht="15.75">
      <c r="A49" s="114" t="s">
        <v>241</v>
      </c>
      <c r="B49" s="115">
        <v>5880</v>
      </c>
    </row>
    <row r="50" spans="1:2" ht="21.75" customHeight="1">
      <c r="A50" s="114" t="s">
        <v>242</v>
      </c>
      <c r="B50" s="115">
        <v>5000</v>
      </c>
    </row>
    <row r="51" spans="1:2" ht="15.75">
      <c r="A51" s="114" t="s">
        <v>243</v>
      </c>
      <c r="B51" s="119">
        <v>4241</v>
      </c>
    </row>
    <row r="52" spans="1:2" ht="15.75">
      <c r="A52" s="114" t="s">
        <v>244</v>
      </c>
      <c r="B52" s="119">
        <v>4174.33</v>
      </c>
    </row>
    <row r="53" spans="1:2" ht="15.75">
      <c r="A53" s="120" t="s">
        <v>245</v>
      </c>
      <c r="B53" s="129">
        <v>4000</v>
      </c>
    </row>
    <row r="54" spans="1:2" ht="16.5" thickBot="1">
      <c r="A54" s="120" t="s">
        <v>194</v>
      </c>
      <c r="B54" s="129">
        <v>4000</v>
      </c>
    </row>
    <row r="55" spans="1:2" ht="19.5" thickTop="1">
      <c r="A55" s="156" t="s">
        <v>31</v>
      </c>
      <c r="B55" s="157"/>
    </row>
    <row r="56" spans="1:2" ht="15.75">
      <c r="A56" s="114" t="s">
        <v>46</v>
      </c>
      <c r="B56" s="119">
        <v>8000</v>
      </c>
    </row>
    <row r="57" spans="1:2" ht="15.75">
      <c r="A57" s="114" t="s">
        <v>179</v>
      </c>
      <c r="B57" s="119">
        <v>7200</v>
      </c>
    </row>
    <row r="58" spans="1:2" ht="15.75">
      <c r="A58" s="114" t="s">
        <v>153</v>
      </c>
      <c r="B58" s="119">
        <v>7000</v>
      </c>
    </row>
    <row r="59" spans="1:2" ht="15.75">
      <c r="A59" s="114" t="s">
        <v>246</v>
      </c>
      <c r="B59" s="119">
        <v>6400.4</v>
      </c>
    </row>
    <row r="60" spans="1:2" ht="15.75">
      <c r="A60" s="114" t="s">
        <v>195</v>
      </c>
      <c r="B60" s="119">
        <v>5259.6</v>
      </c>
    </row>
    <row r="61" spans="1:2" ht="15.75">
      <c r="A61" s="114" t="s">
        <v>247</v>
      </c>
      <c r="B61" s="119">
        <v>5000</v>
      </c>
    </row>
    <row r="62" spans="1:2" ht="15.75">
      <c r="A62" s="114" t="s">
        <v>196</v>
      </c>
      <c r="B62" s="119">
        <v>4574.33</v>
      </c>
    </row>
    <row r="63" spans="1:2" ht="15.75">
      <c r="A63" s="114" t="s">
        <v>248</v>
      </c>
      <c r="B63" s="119">
        <v>4284.75</v>
      </c>
    </row>
    <row r="64" spans="1:2" ht="31.5">
      <c r="A64" s="114" t="s">
        <v>197</v>
      </c>
      <c r="B64" s="119">
        <v>4011.5</v>
      </c>
    </row>
    <row r="65" spans="1:2" ht="15.75">
      <c r="A65" s="114" t="s">
        <v>45</v>
      </c>
      <c r="B65" s="119">
        <v>4004.43</v>
      </c>
    </row>
    <row r="66" spans="1:2" ht="56.25">
      <c r="A66" s="158" t="s">
        <v>32</v>
      </c>
      <c r="B66" s="159"/>
    </row>
    <row r="67" spans="1:2" ht="15.75">
      <c r="A67" s="114" t="s">
        <v>199</v>
      </c>
      <c r="B67" s="119">
        <v>5500</v>
      </c>
    </row>
    <row r="68" spans="1:2" ht="15.75">
      <c r="A68" s="114" t="s">
        <v>198</v>
      </c>
      <c r="B68" s="119">
        <v>5000</v>
      </c>
    </row>
    <row r="69" spans="1:2" ht="31.5">
      <c r="A69" s="114" t="s">
        <v>249</v>
      </c>
      <c r="B69" s="119">
        <v>4840</v>
      </c>
    </row>
    <row r="70" spans="1:2" ht="15.75">
      <c r="A70" s="114" t="s">
        <v>250</v>
      </c>
      <c r="B70" s="119">
        <v>4500</v>
      </c>
    </row>
    <row r="71" spans="1:2" ht="15.75">
      <c r="A71" s="114" t="s">
        <v>200</v>
      </c>
      <c r="B71" s="119">
        <v>4000</v>
      </c>
    </row>
    <row r="72" spans="1:2" ht="15.75">
      <c r="A72" s="120" t="s">
        <v>251</v>
      </c>
      <c r="B72" s="129">
        <v>3800</v>
      </c>
    </row>
    <row r="73" spans="1:2" ht="15.75">
      <c r="A73" s="120" t="s">
        <v>252</v>
      </c>
      <c r="B73" s="129">
        <v>3800</v>
      </c>
    </row>
    <row r="74" spans="1:2" ht="15.75">
      <c r="A74" s="120" t="s">
        <v>253</v>
      </c>
      <c r="B74" s="129">
        <v>3730.19</v>
      </c>
    </row>
    <row r="75" spans="1:2" ht="18.75">
      <c r="A75" s="158" t="s">
        <v>33</v>
      </c>
      <c r="B75" s="159"/>
    </row>
    <row r="76" spans="1:2">
      <c r="A76" s="47" t="s">
        <v>222</v>
      </c>
      <c r="B76" s="122">
        <v>8800</v>
      </c>
    </row>
    <row r="77" spans="1:2" ht="31.5">
      <c r="A77" s="114" t="s">
        <v>186</v>
      </c>
      <c r="B77" s="119">
        <v>8400</v>
      </c>
    </row>
    <row r="78" spans="1:2" ht="15.75">
      <c r="A78" s="114" t="s">
        <v>150</v>
      </c>
      <c r="B78" s="119">
        <v>7536</v>
      </c>
    </row>
    <row r="79" spans="1:2" ht="31.5">
      <c r="A79" s="114" t="s">
        <v>151</v>
      </c>
      <c r="B79" s="119">
        <v>7500</v>
      </c>
    </row>
    <row r="80" spans="1:2" ht="31.5">
      <c r="A80" s="114" t="s">
        <v>226</v>
      </c>
      <c r="B80" s="119">
        <v>7500</v>
      </c>
    </row>
    <row r="81" spans="1:2" ht="15.75">
      <c r="A81" s="114" t="s">
        <v>201</v>
      </c>
      <c r="B81" s="119">
        <v>7283.33</v>
      </c>
    </row>
    <row r="82" spans="1:2" ht="15.75">
      <c r="A82" s="114" t="s">
        <v>74</v>
      </c>
      <c r="B82" s="119">
        <v>7250</v>
      </c>
    </row>
    <row r="83" spans="1:2" ht="15.75">
      <c r="A83" s="114" t="s">
        <v>229</v>
      </c>
      <c r="B83" s="119">
        <v>7000</v>
      </c>
    </row>
    <row r="84" spans="1:2" ht="15.75">
      <c r="A84" s="114" t="s">
        <v>182</v>
      </c>
      <c r="B84" s="119">
        <v>7000</v>
      </c>
    </row>
    <row r="85" spans="1:2" ht="15.75">
      <c r="A85" s="114" t="s">
        <v>183</v>
      </c>
      <c r="B85" s="119">
        <v>7000</v>
      </c>
    </row>
    <row r="86" spans="1:2" ht="15.75">
      <c r="A86" s="114" t="s">
        <v>233</v>
      </c>
      <c r="B86" s="119">
        <v>6850</v>
      </c>
    </row>
    <row r="87" spans="1:2" ht="15.75">
      <c r="A87" s="114" t="s">
        <v>154</v>
      </c>
      <c r="B87" s="119">
        <v>6707.2</v>
      </c>
    </row>
    <row r="88" spans="1:2" ht="31.5">
      <c r="A88" s="114" t="s">
        <v>181</v>
      </c>
      <c r="B88" s="119">
        <v>6650</v>
      </c>
    </row>
    <row r="89" spans="1:2" ht="15.75">
      <c r="A89" s="114" t="s">
        <v>254</v>
      </c>
      <c r="B89" s="119">
        <v>6606</v>
      </c>
    </row>
    <row r="90" spans="1:2" ht="15.75">
      <c r="A90" s="114" t="s">
        <v>72</v>
      </c>
      <c r="B90" s="119">
        <v>6564</v>
      </c>
    </row>
    <row r="91" spans="1:2" ht="31.5">
      <c r="A91" s="114" t="s">
        <v>255</v>
      </c>
      <c r="B91" s="119">
        <v>6357.67</v>
      </c>
    </row>
    <row r="92" spans="1:2" ht="75">
      <c r="A92" s="158" t="s">
        <v>34</v>
      </c>
      <c r="B92" s="159"/>
    </row>
    <row r="93" spans="1:2" ht="15.75">
      <c r="A93" s="114" t="s">
        <v>69</v>
      </c>
      <c r="B93" s="119">
        <v>12500</v>
      </c>
    </row>
    <row r="94" spans="1:2" ht="15.75">
      <c r="A94" s="114" t="s">
        <v>218</v>
      </c>
      <c r="B94" s="119">
        <v>10300</v>
      </c>
    </row>
    <row r="95" spans="1:2" ht="15.75">
      <c r="A95" s="114" t="s">
        <v>171</v>
      </c>
      <c r="B95" s="119">
        <v>10000</v>
      </c>
    </row>
    <row r="96" spans="1:2" ht="15.75">
      <c r="A96" s="114" t="s">
        <v>172</v>
      </c>
      <c r="B96" s="119">
        <v>9840</v>
      </c>
    </row>
    <row r="97" spans="1:2" ht="15.75">
      <c r="A97" s="114" t="s">
        <v>175</v>
      </c>
      <c r="B97" s="119">
        <v>8260</v>
      </c>
    </row>
    <row r="98" spans="1:2" ht="15.75">
      <c r="A98" s="114" t="s">
        <v>152</v>
      </c>
      <c r="B98" s="119">
        <v>8000</v>
      </c>
    </row>
    <row r="99" spans="1:2" ht="15.75">
      <c r="A99" s="114" t="s">
        <v>224</v>
      </c>
      <c r="B99" s="119">
        <v>7566.67</v>
      </c>
    </row>
    <row r="100" spans="1:2" ht="15.75">
      <c r="A100" s="114" t="s">
        <v>227</v>
      </c>
      <c r="B100" s="119">
        <v>7424.5</v>
      </c>
    </row>
    <row r="101" spans="1:2" ht="15.75">
      <c r="A101" s="114" t="s">
        <v>184</v>
      </c>
      <c r="B101" s="119">
        <v>7000</v>
      </c>
    </row>
    <row r="102" spans="1:2" ht="15.75">
      <c r="A102" s="114" t="s">
        <v>70</v>
      </c>
      <c r="B102" s="119">
        <v>7000</v>
      </c>
    </row>
    <row r="103" spans="1:2" ht="15.75">
      <c r="A103" s="114" t="s">
        <v>185</v>
      </c>
      <c r="B103" s="119">
        <v>6861.5</v>
      </c>
    </row>
    <row r="104" spans="1:2" ht="18.75">
      <c r="A104" s="158" t="s">
        <v>54</v>
      </c>
      <c r="B104" s="159"/>
    </row>
    <row r="105" spans="1:2" ht="15.75">
      <c r="A105" s="114" t="s">
        <v>256</v>
      </c>
      <c r="B105" s="119">
        <v>6500</v>
      </c>
    </row>
    <row r="106" spans="1:2" ht="15.75">
      <c r="A106" s="114" t="s">
        <v>257</v>
      </c>
      <c r="B106" s="119">
        <v>5750</v>
      </c>
    </row>
    <row r="107" spans="1:2" ht="15.75">
      <c r="A107" s="114" t="s">
        <v>258</v>
      </c>
      <c r="B107" s="119">
        <v>5000</v>
      </c>
    </row>
    <row r="108" spans="1:2" ht="15.75">
      <c r="A108" s="114" t="s">
        <v>259</v>
      </c>
      <c r="B108" s="119">
        <v>4971.6400000000003</v>
      </c>
    </row>
    <row r="109" spans="1:2" ht="15.75">
      <c r="A109" s="114" t="s">
        <v>260</v>
      </c>
      <c r="B109" s="119">
        <v>4887.93</v>
      </c>
    </row>
    <row r="110" spans="1:2" ht="15.75">
      <c r="A110" s="114" t="s">
        <v>261</v>
      </c>
      <c r="B110" s="119">
        <v>4804</v>
      </c>
    </row>
    <row r="111" spans="1:2" ht="15.75">
      <c r="A111" s="114" t="s">
        <v>262</v>
      </c>
      <c r="B111" s="119">
        <v>4646.67</v>
      </c>
    </row>
    <row r="112" spans="1:2" ht="15.75">
      <c r="A112" s="114" t="s">
        <v>263</v>
      </c>
      <c r="B112" s="119">
        <v>4500</v>
      </c>
    </row>
    <row r="113" spans="1:2" ht="15.75">
      <c r="A113" s="114" t="s">
        <v>264</v>
      </c>
      <c r="B113" s="119">
        <v>4216.67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tabSelected="1" workbookViewId="0">
      <selection activeCell="D10" sqref="D10"/>
    </sheetView>
  </sheetViews>
  <sheetFormatPr defaultRowHeight="15"/>
  <cols>
    <col min="1" max="1" width="41" style="7" customWidth="1"/>
    <col min="2" max="2" width="9.140625" style="7" customWidth="1"/>
    <col min="3" max="3" width="9" style="7" customWidth="1"/>
    <col min="4" max="4" width="13" style="7" customWidth="1"/>
    <col min="5" max="5" width="8.5703125" style="7" customWidth="1"/>
    <col min="6" max="6" width="9.5703125" style="7" customWidth="1"/>
    <col min="7" max="7" width="12.7109375" style="7" customWidth="1"/>
  </cols>
  <sheetData>
    <row r="1" spans="1:7" ht="18.75">
      <c r="A1" s="199" t="s">
        <v>212</v>
      </c>
      <c r="B1" s="199"/>
      <c r="C1" s="199"/>
      <c r="D1" s="199"/>
      <c r="E1" s="199"/>
      <c r="F1" s="199"/>
      <c r="G1" s="199"/>
    </row>
    <row r="2" spans="1:7" ht="18.75">
      <c r="A2" s="200" t="s">
        <v>64</v>
      </c>
      <c r="B2" s="200"/>
      <c r="C2" s="200"/>
      <c r="D2" s="200"/>
      <c r="E2" s="200"/>
      <c r="F2" s="200"/>
      <c r="G2" s="200"/>
    </row>
    <row r="3" spans="1:7" ht="15.75" thickBot="1">
      <c r="A3" s="48"/>
      <c r="B3" s="48"/>
      <c r="C3" s="48"/>
      <c r="D3" s="48"/>
      <c r="E3" s="48"/>
      <c r="F3" s="48"/>
      <c r="G3" s="67"/>
    </row>
    <row r="4" spans="1:7" ht="18.75">
      <c r="A4" s="201"/>
      <c r="B4" s="203" t="s">
        <v>210</v>
      </c>
      <c r="C4" s="204"/>
      <c r="D4" s="205"/>
      <c r="E4" s="164" t="s">
        <v>213</v>
      </c>
      <c r="F4" s="164"/>
      <c r="G4" s="206"/>
    </row>
    <row r="5" spans="1:7" ht="47.25">
      <c r="A5" s="202"/>
      <c r="B5" s="125" t="s">
        <v>2</v>
      </c>
      <c r="C5" s="125" t="s">
        <v>25</v>
      </c>
      <c r="D5" s="81" t="s">
        <v>3</v>
      </c>
      <c r="E5" s="123" t="s">
        <v>2</v>
      </c>
      <c r="F5" s="123" t="s">
        <v>25</v>
      </c>
      <c r="G5" s="2" t="s">
        <v>3</v>
      </c>
    </row>
    <row r="6" spans="1:7" ht="18.75">
      <c r="A6" s="27" t="s">
        <v>4</v>
      </c>
      <c r="B6" s="68">
        <v>35765</v>
      </c>
      <c r="C6" s="68">
        <v>32647</v>
      </c>
      <c r="D6" s="82">
        <f>ROUND(C6/B6*100,1)</f>
        <v>91.3</v>
      </c>
      <c r="E6" s="83">
        <v>17678</v>
      </c>
      <c r="F6" s="68">
        <v>15903</v>
      </c>
      <c r="G6" s="84">
        <f>ROUND(F6/E6*100,1)</f>
        <v>90</v>
      </c>
    </row>
    <row r="7" spans="1:7" ht="15.75">
      <c r="A7" s="3" t="s">
        <v>61</v>
      </c>
      <c r="B7" s="85"/>
      <c r="C7" s="52"/>
      <c r="D7" s="82"/>
      <c r="E7" s="86"/>
      <c r="F7" s="52"/>
      <c r="G7" s="84"/>
    </row>
    <row r="8" spans="1:7" ht="30">
      <c r="A8" s="87" t="s">
        <v>62</v>
      </c>
      <c r="B8" s="88"/>
      <c r="C8" s="89"/>
      <c r="D8" s="90"/>
      <c r="E8" s="86"/>
      <c r="F8" s="89"/>
      <c r="G8" s="91"/>
    </row>
    <row r="9" spans="1:7" ht="31.5">
      <c r="A9" s="92" t="s">
        <v>5</v>
      </c>
      <c r="B9" s="93">
        <v>9420</v>
      </c>
      <c r="C9" s="94">
        <v>9298</v>
      </c>
      <c r="D9" s="95">
        <f t="shared" ref="D9:D27" si="0">ROUND(C9/B9*100,1)</f>
        <v>98.7</v>
      </c>
      <c r="E9" s="96">
        <v>3652</v>
      </c>
      <c r="F9" s="97">
        <v>3408</v>
      </c>
      <c r="G9" s="98">
        <f t="shared" ref="G9:G27" si="1">ROUND(F9/E9*100,1)</f>
        <v>93.3</v>
      </c>
    </row>
    <row r="10" spans="1:7" ht="31.5">
      <c r="A10" s="4" t="s">
        <v>6</v>
      </c>
      <c r="B10" s="93">
        <v>110</v>
      </c>
      <c r="C10" s="94">
        <v>163</v>
      </c>
      <c r="D10" s="82">
        <f t="shared" si="0"/>
        <v>148.19999999999999</v>
      </c>
      <c r="E10" s="93">
        <v>43</v>
      </c>
      <c r="F10" s="97">
        <v>118</v>
      </c>
      <c r="G10" s="84">
        <f t="shared" si="1"/>
        <v>274.39999999999998</v>
      </c>
    </row>
    <row r="11" spans="1:7" ht="15.75">
      <c r="A11" s="4" t="s">
        <v>7</v>
      </c>
      <c r="B11" s="99">
        <v>4313</v>
      </c>
      <c r="C11" s="94">
        <v>4113</v>
      </c>
      <c r="D11" s="82">
        <f t="shared" si="0"/>
        <v>95.4</v>
      </c>
      <c r="E11" s="99">
        <v>2076</v>
      </c>
      <c r="F11" s="97">
        <v>1972</v>
      </c>
      <c r="G11" s="84">
        <f t="shared" si="1"/>
        <v>95</v>
      </c>
    </row>
    <row r="12" spans="1:7" ht="31.5">
      <c r="A12" s="4" t="s">
        <v>8</v>
      </c>
      <c r="B12" s="99">
        <v>652</v>
      </c>
      <c r="C12" s="94">
        <v>716</v>
      </c>
      <c r="D12" s="82">
        <f t="shared" si="0"/>
        <v>109.8</v>
      </c>
      <c r="E12" s="99">
        <v>466</v>
      </c>
      <c r="F12" s="97">
        <v>469</v>
      </c>
      <c r="G12" s="84">
        <f t="shared" si="1"/>
        <v>100.6</v>
      </c>
    </row>
    <row r="13" spans="1:7" ht="31.5">
      <c r="A13" s="4" t="s">
        <v>9</v>
      </c>
      <c r="B13" s="99">
        <v>163</v>
      </c>
      <c r="C13" s="94">
        <v>152</v>
      </c>
      <c r="D13" s="82">
        <f t="shared" si="0"/>
        <v>93.3</v>
      </c>
      <c r="E13" s="99">
        <v>92</v>
      </c>
      <c r="F13" s="97">
        <v>78</v>
      </c>
      <c r="G13" s="84">
        <f t="shared" si="1"/>
        <v>84.8</v>
      </c>
    </row>
    <row r="14" spans="1:7" ht="15.75">
      <c r="A14" s="4" t="s">
        <v>10</v>
      </c>
      <c r="B14" s="99">
        <v>767</v>
      </c>
      <c r="C14" s="94">
        <v>719</v>
      </c>
      <c r="D14" s="82">
        <f t="shared" si="0"/>
        <v>93.7</v>
      </c>
      <c r="E14" s="99">
        <v>390</v>
      </c>
      <c r="F14" s="97">
        <v>328</v>
      </c>
      <c r="G14" s="84">
        <f t="shared" si="1"/>
        <v>84.1</v>
      </c>
    </row>
    <row r="15" spans="1:7" ht="31.5">
      <c r="A15" s="4" t="s">
        <v>11</v>
      </c>
      <c r="B15" s="99">
        <v>4219</v>
      </c>
      <c r="C15" s="94">
        <v>4528</v>
      </c>
      <c r="D15" s="82">
        <f t="shared" si="0"/>
        <v>107.3</v>
      </c>
      <c r="E15" s="99">
        <v>2400</v>
      </c>
      <c r="F15" s="97">
        <v>2544</v>
      </c>
      <c r="G15" s="84">
        <f t="shared" si="1"/>
        <v>106</v>
      </c>
    </row>
    <row r="16" spans="1:7" ht="31.5">
      <c r="A16" s="4" t="s">
        <v>12</v>
      </c>
      <c r="B16" s="99">
        <v>1188</v>
      </c>
      <c r="C16" s="94">
        <v>1165</v>
      </c>
      <c r="D16" s="82">
        <f t="shared" si="0"/>
        <v>98.1</v>
      </c>
      <c r="E16" s="99">
        <v>651</v>
      </c>
      <c r="F16" s="97">
        <v>608</v>
      </c>
      <c r="G16" s="84">
        <f t="shared" si="1"/>
        <v>93.4</v>
      </c>
    </row>
    <row r="17" spans="1:7" ht="31.5">
      <c r="A17" s="4" t="s">
        <v>13</v>
      </c>
      <c r="B17" s="99">
        <v>446</v>
      </c>
      <c r="C17" s="94">
        <v>430</v>
      </c>
      <c r="D17" s="82">
        <f t="shared" si="0"/>
        <v>96.4</v>
      </c>
      <c r="E17" s="99">
        <v>231</v>
      </c>
      <c r="F17" s="97">
        <v>224</v>
      </c>
      <c r="G17" s="84">
        <f t="shared" si="1"/>
        <v>97</v>
      </c>
    </row>
    <row r="18" spans="1:7" ht="15.75">
      <c r="A18" s="4" t="s">
        <v>14</v>
      </c>
      <c r="B18" s="99">
        <v>286</v>
      </c>
      <c r="C18" s="94">
        <v>254</v>
      </c>
      <c r="D18" s="82">
        <f t="shared" si="0"/>
        <v>88.8</v>
      </c>
      <c r="E18" s="99">
        <v>178</v>
      </c>
      <c r="F18" s="97">
        <v>164</v>
      </c>
      <c r="G18" s="84">
        <f t="shared" si="1"/>
        <v>92.1</v>
      </c>
    </row>
    <row r="19" spans="1:7" ht="15.75">
      <c r="A19" s="4" t="s">
        <v>15</v>
      </c>
      <c r="B19" s="99">
        <v>684</v>
      </c>
      <c r="C19" s="94">
        <v>488</v>
      </c>
      <c r="D19" s="82">
        <f t="shared" si="0"/>
        <v>71.3</v>
      </c>
      <c r="E19" s="99">
        <v>377</v>
      </c>
      <c r="F19" s="97">
        <v>266</v>
      </c>
      <c r="G19" s="84">
        <f t="shared" si="1"/>
        <v>70.599999999999994</v>
      </c>
    </row>
    <row r="20" spans="1:7" ht="15.75">
      <c r="A20" s="4" t="s">
        <v>16</v>
      </c>
      <c r="B20" s="99">
        <v>185</v>
      </c>
      <c r="C20" s="94">
        <v>165</v>
      </c>
      <c r="D20" s="82">
        <f t="shared" si="0"/>
        <v>89.2</v>
      </c>
      <c r="E20" s="99">
        <v>110</v>
      </c>
      <c r="F20" s="97">
        <v>101</v>
      </c>
      <c r="G20" s="84">
        <f t="shared" si="1"/>
        <v>91.8</v>
      </c>
    </row>
    <row r="21" spans="1:7" ht="31.5">
      <c r="A21" s="4" t="s">
        <v>17</v>
      </c>
      <c r="B21" s="99">
        <v>396</v>
      </c>
      <c r="C21" s="94">
        <v>387</v>
      </c>
      <c r="D21" s="82">
        <f t="shared" si="0"/>
        <v>97.7</v>
      </c>
      <c r="E21" s="99">
        <v>222</v>
      </c>
      <c r="F21" s="97">
        <v>200</v>
      </c>
      <c r="G21" s="84">
        <f t="shared" si="1"/>
        <v>90.1</v>
      </c>
    </row>
    <row r="22" spans="1:7" ht="31.5">
      <c r="A22" s="4" t="s">
        <v>18</v>
      </c>
      <c r="B22" s="99">
        <v>551</v>
      </c>
      <c r="C22" s="94">
        <v>551</v>
      </c>
      <c r="D22" s="82">
        <f t="shared" si="0"/>
        <v>100</v>
      </c>
      <c r="E22" s="99">
        <v>323</v>
      </c>
      <c r="F22" s="97">
        <v>291</v>
      </c>
      <c r="G22" s="84">
        <f t="shared" si="1"/>
        <v>90.1</v>
      </c>
    </row>
    <row r="23" spans="1:7" ht="31.5">
      <c r="A23" s="4" t="s">
        <v>19</v>
      </c>
      <c r="B23" s="99">
        <v>5262</v>
      </c>
      <c r="C23" s="94">
        <v>3592</v>
      </c>
      <c r="D23" s="82">
        <f t="shared" si="0"/>
        <v>68.3</v>
      </c>
      <c r="E23" s="99">
        <v>3321</v>
      </c>
      <c r="F23" s="97">
        <v>2232</v>
      </c>
      <c r="G23" s="84">
        <f t="shared" si="1"/>
        <v>67.2</v>
      </c>
    </row>
    <row r="24" spans="1:7" ht="15.75">
      <c r="A24" s="4" t="s">
        <v>20</v>
      </c>
      <c r="B24" s="99">
        <v>533</v>
      </c>
      <c r="C24" s="94">
        <v>474</v>
      </c>
      <c r="D24" s="82">
        <f t="shared" si="0"/>
        <v>88.9</v>
      </c>
      <c r="E24" s="99">
        <v>311</v>
      </c>
      <c r="F24" s="97">
        <v>301</v>
      </c>
      <c r="G24" s="84">
        <f t="shared" si="1"/>
        <v>96.8</v>
      </c>
    </row>
    <row r="25" spans="1:7" ht="31.5">
      <c r="A25" s="4" t="s">
        <v>21</v>
      </c>
      <c r="B25" s="99">
        <v>780</v>
      </c>
      <c r="C25" s="94">
        <v>795</v>
      </c>
      <c r="D25" s="82">
        <f t="shared" si="0"/>
        <v>101.9</v>
      </c>
      <c r="E25" s="99">
        <v>448</v>
      </c>
      <c r="F25" s="97">
        <v>469</v>
      </c>
      <c r="G25" s="84">
        <f t="shared" si="1"/>
        <v>104.7</v>
      </c>
    </row>
    <row r="26" spans="1:7" ht="31.5">
      <c r="A26" s="4" t="s">
        <v>22</v>
      </c>
      <c r="B26" s="99">
        <v>148</v>
      </c>
      <c r="C26" s="94">
        <v>157</v>
      </c>
      <c r="D26" s="82">
        <f t="shared" si="0"/>
        <v>106.1</v>
      </c>
      <c r="E26" s="99">
        <v>77</v>
      </c>
      <c r="F26" s="97">
        <v>68</v>
      </c>
      <c r="G26" s="84">
        <f t="shared" si="1"/>
        <v>88.3</v>
      </c>
    </row>
    <row r="27" spans="1:7" ht="16.5" thickBot="1">
      <c r="A27" s="5" t="s">
        <v>23</v>
      </c>
      <c r="B27" s="100">
        <v>354</v>
      </c>
      <c r="C27" s="101">
        <v>271</v>
      </c>
      <c r="D27" s="102">
        <f t="shared" si="0"/>
        <v>76.599999999999994</v>
      </c>
      <c r="E27" s="100">
        <v>209</v>
      </c>
      <c r="F27" s="103">
        <v>127</v>
      </c>
      <c r="G27" s="104">
        <f t="shared" si="1"/>
        <v>60.8</v>
      </c>
    </row>
    <row r="28" spans="1:7" ht="18.75">
      <c r="A28" s="6"/>
      <c r="B28" s="105"/>
      <c r="F28" s="106"/>
    </row>
    <row r="29" spans="1:7" ht="18.75">
      <c r="A29" s="6"/>
      <c r="B29" s="6"/>
      <c r="F29" s="107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workbookViewId="0">
      <selection activeCell="F7" sqref="F7:F15"/>
    </sheetView>
  </sheetViews>
  <sheetFormatPr defaultRowHeight="15"/>
  <cols>
    <col min="1" max="1" width="51.5703125" style="7" customWidth="1"/>
    <col min="2" max="2" width="13.85546875" style="7" customWidth="1"/>
    <col min="3" max="4" width="13.7109375" style="7" customWidth="1"/>
    <col min="5" max="5" width="13.140625" style="7" customWidth="1"/>
    <col min="6" max="6" width="12.28515625" style="7" customWidth="1"/>
    <col min="7" max="7" width="15.7109375" style="7" customWidth="1"/>
  </cols>
  <sheetData>
    <row r="1" spans="1:7" ht="20.25">
      <c r="A1" s="160" t="s">
        <v>212</v>
      </c>
      <c r="B1" s="160"/>
      <c r="C1" s="160"/>
      <c r="D1" s="160"/>
      <c r="E1" s="160"/>
      <c r="F1" s="160"/>
      <c r="G1" s="160"/>
    </row>
    <row r="2" spans="1:7" ht="20.25">
      <c r="A2" s="161" t="s">
        <v>26</v>
      </c>
      <c r="B2" s="161"/>
      <c r="C2" s="161"/>
      <c r="D2" s="161"/>
      <c r="E2" s="161"/>
      <c r="F2" s="161"/>
      <c r="G2" s="161"/>
    </row>
    <row r="3" spans="1:7" ht="15.75" thickBot="1">
      <c r="A3" s="48"/>
      <c r="B3" s="48"/>
      <c r="C3" s="48"/>
      <c r="D3" s="48"/>
      <c r="E3" s="48"/>
      <c r="F3" s="48"/>
      <c r="G3" s="67"/>
    </row>
    <row r="4" spans="1:7" ht="18.75">
      <c r="A4" s="201"/>
      <c r="B4" s="164" t="s">
        <v>210</v>
      </c>
      <c r="C4" s="164"/>
      <c r="D4" s="164"/>
      <c r="E4" s="164" t="s">
        <v>213</v>
      </c>
      <c r="F4" s="164"/>
      <c r="G4" s="206"/>
    </row>
    <row r="5" spans="1:7" ht="47.25">
      <c r="A5" s="202"/>
      <c r="B5" s="123" t="s">
        <v>2</v>
      </c>
      <c r="C5" s="123" t="s">
        <v>25</v>
      </c>
      <c r="D5" s="124" t="s">
        <v>3</v>
      </c>
      <c r="E5" s="125" t="s">
        <v>2</v>
      </c>
      <c r="F5" s="125" t="s">
        <v>25</v>
      </c>
      <c r="G5" s="2" t="s">
        <v>3</v>
      </c>
    </row>
    <row r="6" spans="1:7" ht="18.75">
      <c r="A6" s="27" t="s">
        <v>4</v>
      </c>
      <c r="B6" s="68">
        <f>SUM(B7:B15)</f>
        <v>35765</v>
      </c>
      <c r="C6" s="68">
        <f>SUM(C7:C15)</f>
        <v>32647</v>
      </c>
      <c r="D6" s="69">
        <f>ROUND(C6/B6*100,1)</f>
        <v>91.3</v>
      </c>
      <c r="E6" s="68">
        <f>SUM(E7:E15)</f>
        <v>17679</v>
      </c>
      <c r="F6" s="68">
        <f>SUM(F7:F15)</f>
        <v>15903</v>
      </c>
      <c r="G6" s="70">
        <f>ROUND(F6/E6*100,1)</f>
        <v>90</v>
      </c>
    </row>
    <row r="7" spans="1:7" ht="33">
      <c r="A7" s="71" t="s">
        <v>27</v>
      </c>
      <c r="B7" s="72">
        <v>4455</v>
      </c>
      <c r="C7" s="72">
        <v>3784</v>
      </c>
      <c r="D7" s="69">
        <f t="shared" ref="D7:D15" si="0">ROUND(C7/B7*100,1)</f>
        <v>84.9</v>
      </c>
      <c r="E7" s="73">
        <v>2543</v>
      </c>
      <c r="F7" s="72">
        <v>2067</v>
      </c>
      <c r="G7" s="70">
        <f t="shared" ref="G7:G15" si="1">ROUND(F7/E7*100,1)</f>
        <v>81.3</v>
      </c>
    </row>
    <row r="8" spans="1:7" ht="16.5">
      <c r="A8" s="71" t="s">
        <v>28</v>
      </c>
      <c r="B8" s="72">
        <v>2435</v>
      </c>
      <c r="C8" s="72">
        <v>2269</v>
      </c>
      <c r="D8" s="69">
        <f t="shared" si="0"/>
        <v>93.2</v>
      </c>
      <c r="E8" s="73">
        <v>1342</v>
      </c>
      <c r="F8" s="72">
        <v>1189</v>
      </c>
      <c r="G8" s="70">
        <f t="shared" si="1"/>
        <v>88.6</v>
      </c>
    </row>
    <row r="9" spans="1:7" ht="16.5">
      <c r="A9" s="71" t="s">
        <v>29</v>
      </c>
      <c r="B9" s="53">
        <v>2994</v>
      </c>
      <c r="C9" s="72">
        <v>2635</v>
      </c>
      <c r="D9" s="69">
        <f t="shared" si="0"/>
        <v>88</v>
      </c>
      <c r="E9" s="73">
        <v>1574</v>
      </c>
      <c r="F9" s="72">
        <v>1353</v>
      </c>
      <c r="G9" s="70">
        <f t="shared" si="1"/>
        <v>86</v>
      </c>
    </row>
    <row r="10" spans="1:7" ht="16.5">
      <c r="A10" s="71" t="s">
        <v>30</v>
      </c>
      <c r="B10" s="53">
        <v>1720</v>
      </c>
      <c r="C10" s="72">
        <v>1574</v>
      </c>
      <c r="D10" s="69">
        <f t="shared" si="0"/>
        <v>91.5</v>
      </c>
      <c r="E10" s="73">
        <v>904</v>
      </c>
      <c r="F10" s="72">
        <v>875</v>
      </c>
      <c r="G10" s="70">
        <f t="shared" si="1"/>
        <v>96.8</v>
      </c>
    </row>
    <row r="11" spans="1:7" ht="16.5">
      <c r="A11" s="71" t="s">
        <v>31</v>
      </c>
      <c r="B11" s="53">
        <v>5742</v>
      </c>
      <c r="C11" s="72">
        <v>5086</v>
      </c>
      <c r="D11" s="69">
        <f t="shared" si="0"/>
        <v>88.6</v>
      </c>
      <c r="E11" s="73">
        <v>3024</v>
      </c>
      <c r="F11" s="72">
        <v>2669</v>
      </c>
      <c r="G11" s="70">
        <f t="shared" si="1"/>
        <v>88.3</v>
      </c>
    </row>
    <row r="12" spans="1:7" ht="33">
      <c r="A12" s="71" t="s">
        <v>32</v>
      </c>
      <c r="B12" s="53">
        <v>1728</v>
      </c>
      <c r="C12" s="72">
        <v>1553</v>
      </c>
      <c r="D12" s="69">
        <f t="shared" si="0"/>
        <v>89.9</v>
      </c>
      <c r="E12" s="73">
        <v>891</v>
      </c>
      <c r="F12" s="72">
        <v>764</v>
      </c>
      <c r="G12" s="70">
        <f t="shared" si="1"/>
        <v>85.7</v>
      </c>
    </row>
    <row r="13" spans="1:7" ht="16.5">
      <c r="A13" s="71" t="s">
        <v>33</v>
      </c>
      <c r="B13" s="53">
        <v>3241</v>
      </c>
      <c r="C13" s="72">
        <v>2969</v>
      </c>
      <c r="D13" s="69">
        <f t="shared" si="0"/>
        <v>91.6</v>
      </c>
      <c r="E13" s="73">
        <v>1520</v>
      </c>
      <c r="F13" s="72">
        <v>1407</v>
      </c>
      <c r="G13" s="70">
        <f t="shared" si="1"/>
        <v>92.6</v>
      </c>
    </row>
    <row r="14" spans="1:7" ht="49.5">
      <c r="A14" s="71" t="s">
        <v>34</v>
      </c>
      <c r="B14" s="53">
        <v>7551</v>
      </c>
      <c r="C14" s="72">
        <v>7336</v>
      </c>
      <c r="D14" s="69">
        <f t="shared" si="0"/>
        <v>97.2</v>
      </c>
      <c r="E14" s="73">
        <v>3005</v>
      </c>
      <c r="F14" s="72">
        <v>2881</v>
      </c>
      <c r="G14" s="70">
        <f t="shared" si="1"/>
        <v>95.9</v>
      </c>
    </row>
    <row r="15" spans="1:7" ht="17.25" thickBot="1">
      <c r="A15" s="74" t="s">
        <v>63</v>
      </c>
      <c r="B15" s="75">
        <v>5899</v>
      </c>
      <c r="C15" s="76">
        <v>5441</v>
      </c>
      <c r="D15" s="77">
        <f t="shared" si="0"/>
        <v>92.2</v>
      </c>
      <c r="E15" s="78">
        <v>2876</v>
      </c>
      <c r="F15" s="76">
        <v>2698</v>
      </c>
      <c r="G15" s="79">
        <f t="shared" si="1"/>
        <v>93.8</v>
      </c>
    </row>
    <row r="16" spans="1:7">
      <c r="B16" s="80">
        <v>230</v>
      </c>
    </row>
    <row r="17" spans="2:2">
      <c r="B17" s="80"/>
    </row>
    <row r="18" spans="2:2">
      <c r="B18" s="80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topLeftCell="A19" workbookViewId="0">
      <selection activeCell="C8" sqref="C8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08" t="s">
        <v>214</v>
      </c>
      <c r="B1" s="208"/>
      <c r="C1" s="208"/>
      <c r="D1" s="208"/>
    </row>
    <row r="2" spans="1:4" s="51" customFormat="1" ht="12.75">
      <c r="A2" s="209" t="s">
        <v>1</v>
      </c>
      <c r="B2" s="209"/>
      <c r="C2" s="209"/>
      <c r="D2" s="209"/>
    </row>
    <row r="3" spans="1:4" ht="15.75" thickBot="1">
      <c r="A3" s="48"/>
      <c r="B3" s="48"/>
      <c r="C3" s="48"/>
      <c r="D3" s="48"/>
    </row>
    <row r="4" spans="1:4">
      <c r="A4" s="162"/>
      <c r="B4" s="210" t="s">
        <v>58</v>
      </c>
      <c r="C4" s="212" t="s">
        <v>59</v>
      </c>
      <c r="D4" s="214" t="s">
        <v>60</v>
      </c>
    </row>
    <row r="5" spans="1:4" ht="51" customHeight="1">
      <c r="A5" s="163"/>
      <c r="B5" s="211"/>
      <c r="C5" s="213"/>
      <c r="D5" s="215"/>
    </row>
    <row r="6" spans="1:4" ht="15.75">
      <c r="A6" s="49" t="s">
        <v>4</v>
      </c>
      <c r="B6" s="54">
        <v>1349</v>
      </c>
      <c r="C6" s="54">
        <v>15903</v>
      </c>
      <c r="D6" s="55">
        <f>C6/B6</f>
        <v>11.788732394366198</v>
      </c>
    </row>
    <row r="7" spans="1:4" ht="15.75">
      <c r="A7" s="155" t="s">
        <v>61</v>
      </c>
      <c r="B7" s="56"/>
      <c r="C7" s="57"/>
      <c r="D7" s="55"/>
    </row>
    <row r="8" spans="1:4" ht="31.5">
      <c r="A8" s="50" t="s">
        <v>62</v>
      </c>
      <c r="B8" s="56"/>
      <c r="C8" s="58"/>
      <c r="D8" s="55"/>
    </row>
    <row r="9" spans="1:4" ht="47.25">
      <c r="A9" s="4" t="s">
        <v>5</v>
      </c>
      <c r="B9" s="59">
        <v>294</v>
      </c>
      <c r="C9" s="59">
        <v>3408</v>
      </c>
      <c r="D9" s="55">
        <f t="shared" ref="D9:D27" si="0">C9/B9</f>
        <v>11.591836734693878</v>
      </c>
    </row>
    <row r="10" spans="1:4" ht="31.5">
      <c r="A10" s="4" t="s">
        <v>6</v>
      </c>
      <c r="B10" s="60">
        <v>0</v>
      </c>
      <c r="C10" s="60">
        <v>118</v>
      </c>
      <c r="D10" s="55" t="e">
        <f t="shared" si="0"/>
        <v>#DIV/0!</v>
      </c>
    </row>
    <row r="11" spans="1:4" ht="15.75">
      <c r="A11" s="4" t="s">
        <v>7</v>
      </c>
      <c r="B11" s="60">
        <v>397</v>
      </c>
      <c r="C11" s="60">
        <v>1972</v>
      </c>
      <c r="D11" s="55">
        <f t="shared" si="0"/>
        <v>4.9672544080604535</v>
      </c>
    </row>
    <row r="12" spans="1:4" ht="31.5">
      <c r="A12" s="4" t="s">
        <v>8</v>
      </c>
      <c r="B12" s="60">
        <v>28</v>
      </c>
      <c r="C12" s="60">
        <v>469</v>
      </c>
      <c r="D12" s="55">
        <f t="shared" si="0"/>
        <v>16.75</v>
      </c>
    </row>
    <row r="13" spans="1:4" ht="31.5">
      <c r="A13" s="4" t="s">
        <v>9</v>
      </c>
      <c r="B13" s="60">
        <v>23</v>
      </c>
      <c r="C13" s="60">
        <v>78</v>
      </c>
      <c r="D13" s="55">
        <f t="shared" si="0"/>
        <v>3.3913043478260869</v>
      </c>
    </row>
    <row r="14" spans="1:4" ht="15.75">
      <c r="A14" s="4" t="s">
        <v>10</v>
      </c>
      <c r="B14" s="60">
        <v>40</v>
      </c>
      <c r="C14" s="60">
        <v>328</v>
      </c>
      <c r="D14" s="55">
        <f t="shared" si="0"/>
        <v>8.1999999999999993</v>
      </c>
    </row>
    <row r="15" spans="1:4" ht="47.25">
      <c r="A15" s="4" t="s">
        <v>11</v>
      </c>
      <c r="B15" s="59">
        <v>156</v>
      </c>
      <c r="C15" s="59">
        <v>2544</v>
      </c>
      <c r="D15" s="55">
        <f t="shared" si="0"/>
        <v>16.307692307692307</v>
      </c>
    </row>
    <row r="16" spans="1:4" ht="31.5">
      <c r="A16" s="4" t="s">
        <v>12</v>
      </c>
      <c r="B16" s="59">
        <v>122</v>
      </c>
      <c r="C16" s="59">
        <v>608</v>
      </c>
      <c r="D16" s="55">
        <f t="shared" si="0"/>
        <v>4.9836065573770494</v>
      </c>
    </row>
    <row r="17" spans="1:4" ht="31.5">
      <c r="A17" s="4" t="s">
        <v>13</v>
      </c>
      <c r="B17" s="60">
        <v>36</v>
      </c>
      <c r="C17" s="60">
        <v>224</v>
      </c>
      <c r="D17" s="55">
        <f t="shared" si="0"/>
        <v>6.2222222222222223</v>
      </c>
    </row>
    <row r="18" spans="1:4" ht="15.75">
      <c r="A18" s="4" t="s">
        <v>14</v>
      </c>
      <c r="B18" s="60">
        <v>17</v>
      </c>
      <c r="C18" s="60">
        <v>164</v>
      </c>
      <c r="D18" s="55">
        <f t="shared" si="0"/>
        <v>9.6470588235294112</v>
      </c>
    </row>
    <row r="19" spans="1:4" ht="15.75">
      <c r="A19" s="4" t="s">
        <v>15</v>
      </c>
      <c r="B19" s="60">
        <v>8</v>
      </c>
      <c r="C19" s="60">
        <v>266</v>
      </c>
      <c r="D19" s="55">
        <f t="shared" si="0"/>
        <v>33.25</v>
      </c>
    </row>
    <row r="20" spans="1:4" ht="15.75">
      <c r="A20" s="4" t="s">
        <v>16</v>
      </c>
      <c r="B20" s="60">
        <v>12</v>
      </c>
      <c r="C20" s="60">
        <v>101</v>
      </c>
      <c r="D20" s="55">
        <f t="shared" si="0"/>
        <v>8.4166666666666661</v>
      </c>
    </row>
    <row r="21" spans="1:4" ht="31.5">
      <c r="A21" s="4" t="s">
        <v>17</v>
      </c>
      <c r="B21" s="60">
        <v>27</v>
      </c>
      <c r="C21" s="60">
        <v>200</v>
      </c>
      <c r="D21" s="55">
        <f t="shared" si="0"/>
        <v>7.4074074074074074</v>
      </c>
    </row>
    <row r="22" spans="1:4" ht="31.5">
      <c r="A22" s="4" t="s">
        <v>18</v>
      </c>
      <c r="B22" s="60">
        <v>22</v>
      </c>
      <c r="C22" s="60">
        <v>291</v>
      </c>
      <c r="D22" s="55">
        <f t="shared" si="0"/>
        <v>13.227272727272727</v>
      </c>
    </row>
    <row r="23" spans="1:4" ht="31.5">
      <c r="A23" s="4" t="s">
        <v>19</v>
      </c>
      <c r="B23" s="60">
        <v>37</v>
      </c>
      <c r="C23" s="60">
        <v>2232</v>
      </c>
      <c r="D23" s="55">
        <f t="shared" si="0"/>
        <v>60.324324324324323</v>
      </c>
    </row>
    <row r="24" spans="1:4" ht="15.75">
      <c r="A24" s="4" t="s">
        <v>20</v>
      </c>
      <c r="B24" s="60">
        <v>52</v>
      </c>
      <c r="C24" s="60">
        <v>301</v>
      </c>
      <c r="D24" s="55">
        <f t="shared" si="0"/>
        <v>5.7884615384615383</v>
      </c>
    </row>
    <row r="25" spans="1:4" ht="31.5">
      <c r="A25" s="4" t="s">
        <v>21</v>
      </c>
      <c r="B25" s="60">
        <v>56</v>
      </c>
      <c r="C25" s="60">
        <v>469</v>
      </c>
      <c r="D25" s="55">
        <f t="shared" si="0"/>
        <v>8.375</v>
      </c>
    </row>
    <row r="26" spans="1:4" ht="31.5">
      <c r="A26" s="4" t="s">
        <v>22</v>
      </c>
      <c r="B26" s="60">
        <v>10</v>
      </c>
      <c r="C26" s="60">
        <v>68</v>
      </c>
      <c r="D26" s="55">
        <f t="shared" si="0"/>
        <v>6.8</v>
      </c>
    </row>
    <row r="27" spans="1:4" ht="16.5" thickBot="1">
      <c r="A27" s="5" t="s">
        <v>23</v>
      </c>
      <c r="B27" s="60">
        <v>12</v>
      </c>
      <c r="C27" s="60">
        <v>127</v>
      </c>
      <c r="D27" s="55">
        <f t="shared" si="0"/>
        <v>10.583333333333334</v>
      </c>
    </row>
    <row r="28" spans="1:4">
      <c r="A28" s="207"/>
      <c r="B28" s="207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2018-06-21T07:31:36Z</dcterms:modified>
</cp:coreProperties>
</file>