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9"/>
  </bookViews>
  <sheets>
    <sheet name="2.1" sheetId="2" r:id="rId1"/>
    <sheet name="2.2" sheetId="1" r:id="rId2"/>
    <sheet name="2,3" sheetId="3" r:id="rId3"/>
    <sheet name="2.4" sheetId="4" r:id="rId4"/>
    <sheet name="2.5" sheetId="6" r:id="rId5"/>
    <sheet name="2,6" sheetId="5" r:id="rId6"/>
    <sheet name="2.7" sheetId="7" r:id="rId7"/>
    <sheet name="2.8" sheetId="8" r:id="rId8"/>
    <sheet name="2.9" sheetId="9" r:id="rId9"/>
    <sheet name="2.10" sheetId="10" r:id="rId10"/>
  </sheets>
  <calcPr calcId="125725"/>
</workbook>
</file>

<file path=xl/calcChain.xml><?xml version="1.0" encoding="utf-8"?>
<calcChain xmlns="http://schemas.openxmlformats.org/spreadsheetml/2006/main">
  <c r="D104" i="4"/>
  <c r="D95"/>
  <c r="D94"/>
  <c r="D78"/>
  <c r="D77"/>
  <c r="D76"/>
  <c r="D75"/>
  <c r="D74"/>
  <c r="D69"/>
  <c r="D50"/>
  <c r="D34"/>
  <c r="D33"/>
  <c r="D9" i="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114" i="4"/>
  <c r="D113"/>
  <c r="D11"/>
  <c r="G27" i="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6"/>
  <c r="D6"/>
  <c r="G15" i="8"/>
  <c r="D15"/>
  <c r="G14"/>
  <c r="D14"/>
  <c r="G13"/>
  <c r="D13"/>
  <c r="G12"/>
  <c r="D12"/>
  <c r="G11"/>
  <c r="D11"/>
  <c r="G10"/>
  <c r="D10"/>
  <c r="G9"/>
  <c r="D9"/>
  <c r="G8"/>
  <c r="D8"/>
  <c r="G7"/>
  <c r="D7"/>
  <c r="F6"/>
  <c r="G6" s="1"/>
  <c r="E6"/>
  <c r="C6"/>
  <c r="B6"/>
  <c r="D14" i="10"/>
  <c r="D13"/>
  <c r="D12"/>
  <c r="D11"/>
  <c r="D10"/>
  <c r="D9"/>
  <c r="D8"/>
  <c r="D7"/>
  <c r="D6"/>
  <c r="C5"/>
  <c r="B5"/>
  <c r="D112" i="4"/>
  <c r="D111"/>
  <c r="D110"/>
  <c r="D109"/>
  <c r="D108"/>
  <c r="D107"/>
  <c r="D106"/>
  <c r="D103"/>
  <c r="D102"/>
  <c r="D101"/>
  <c r="D100"/>
  <c r="D99"/>
  <c r="D98"/>
  <c r="D97"/>
  <c r="D93"/>
  <c r="D92"/>
  <c r="D91"/>
  <c r="D90"/>
  <c r="D89"/>
  <c r="D88"/>
  <c r="D87"/>
  <c r="D86"/>
  <c r="D85"/>
  <c r="D84"/>
  <c r="D83"/>
  <c r="D82"/>
  <c r="D81"/>
  <c r="D80"/>
  <c r="D73"/>
  <c r="D72"/>
  <c r="D71"/>
  <c r="D70"/>
  <c r="D67"/>
  <c r="D66"/>
  <c r="D65"/>
  <c r="D64"/>
  <c r="D63"/>
  <c r="D62"/>
  <c r="D61"/>
  <c r="D60"/>
  <c r="D59"/>
  <c r="D58"/>
  <c r="D57"/>
  <c r="D55"/>
  <c r="D54"/>
  <c r="D53"/>
  <c r="D52"/>
  <c r="D49"/>
  <c r="D48"/>
  <c r="D47"/>
  <c r="D46"/>
  <c r="D45"/>
  <c r="D44"/>
  <c r="D43"/>
  <c r="D42"/>
  <c r="D41"/>
  <c r="D40"/>
  <c r="D39"/>
  <c r="D38"/>
  <c r="D37"/>
  <c r="D36"/>
  <c r="D32"/>
  <c r="D31"/>
  <c r="D30"/>
  <c r="D29"/>
  <c r="D28"/>
  <c r="D27"/>
  <c r="D26"/>
  <c r="D25"/>
  <c r="D24"/>
  <c r="D23"/>
  <c r="D22"/>
  <c r="D20"/>
  <c r="D19"/>
  <c r="D18"/>
  <c r="D17"/>
  <c r="D16"/>
  <c r="D15"/>
  <c r="D14"/>
  <c r="D13"/>
  <c r="D12"/>
  <c r="D10"/>
  <c r="D53" i="3"/>
  <c r="D29"/>
  <c r="A4"/>
  <c r="A4" i="4" s="1"/>
  <c r="D58" i="3"/>
  <c r="D57"/>
  <c r="D56"/>
  <c r="D55"/>
  <c r="D54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A3" i="1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G25" i="2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E6"/>
  <c r="B6"/>
  <c r="D6" i="9" l="1"/>
  <c r="D5" i="10"/>
  <c r="D6" i="8"/>
  <c r="D6" i="1"/>
  <c r="G6" i="2"/>
  <c r="D6"/>
</calcChain>
</file>

<file path=xl/sharedStrings.xml><?xml version="1.0" encoding="utf-8"?>
<sst xmlns="http://schemas.openxmlformats.org/spreadsheetml/2006/main" count="490" uniqueCount="290">
  <si>
    <t>Кількість вакансій, зареєстрованих в державній службі зайнятості</t>
  </si>
  <si>
    <t>(за видами економічної діяльності)</t>
  </si>
  <si>
    <t>2017 р.</t>
  </si>
  <si>
    <t>Темпи зростання (зниження)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</si>
  <si>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</si>
  <si>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</si>
  <si>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</si>
  <si>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</si>
  <si>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</si>
  <si>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</si>
  <si>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</si>
  <si>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</si>
  <si>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</si>
  <si>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</si>
  <si>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</si>
  <si>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</si>
  <si>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</si>
  <si>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</si>
  <si>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</si>
  <si>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</si>
  <si>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</si>
  <si>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</si>
  <si>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</si>
  <si>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</si>
  <si>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Черкаська область</t>
  </si>
  <si>
    <t>2018 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</si>
  <si>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</si>
  <si>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</si>
  <si>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</si>
  <si>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</si>
  <si>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</si>
  <si>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</si>
  <si>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</si>
  <si>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</si>
  <si>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</si>
  <si>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</si>
  <si>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2017 року 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</si>
  <si>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</si>
  <si>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</si>
  <si>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</si>
  <si>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</si>
  <si>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</si>
  <si>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</si>
  <si>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  <charset val="204"/>
      </rPr>
      <t>грн.</t>
    </r>
  </si>
  <si>
    <t>А</t>
  </si>
  <si>
    <t>кухар</t>
  </si>
  <si>
    <t>Поліцейський (інспектор) патрульної служби</t>
  </si>
  <si>
    <t>заступник директора</t>
  </si>
  <si>
    <t>майстер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</si>
  <si>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</si>
  <si>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</si>
  <si>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</si>
  <si>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-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</si>
  <si>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</si>
  <si>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</si>
  <si>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</si>
  <si>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інженер-конструктор</t>
  </si>
  <si>
    <t>лікар ветеринарної медицини</t>
  </si>
  <si>
    <t>експедитор</t>
  </si>
  <si>
    <t>грибовод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</si>
  <si>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</si>
  <si>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</si>
  <si>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</si>
  <si>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</si>
  <si>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</si>
  <si>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</si>
  <si>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</si>
  <si>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(ТОП - 50)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</si>
  <si>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</si>
  <si>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</si>
  <si>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</si>
  <si>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Директор технічний</t>
  </si>
  <si>
    <t>помічник майстра (ткацькі верстати та в'язальні машини)</t>
  </si>
  <si>
    <t>водій тролейбуса</t>
  </si>
  <si>
    <t>технік-технолог</t>
  </si>
  <si>
    <t>налагоджувальник холодноштампувального устаткування</t>
  </si>
  <si>
    <t>електромеханік</t>
  </si>
  <si>
    <t>Слюсар із складання металевих конструкцій</t>
  </si>
  <si>
    <t>опалювач</t>
  </si>
  <si>
    <t>мийник посуду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</si>
  <si>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</si>
  <si>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</si>
  <si>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</si>
  <si>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</si>
  <si>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сестра медична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</si>
  <si>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</si>
  <si>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</si>
  <si>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</si>
  <si>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</si>
  <si>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</si>
  <si>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слюсар-ремонтник</t>
  </si>
  <si>
    <t xml:space="preserve"> сторож</t>
  </si>
  <si>
    <t xml:space="preserve"> Продавець-консультант</t>
  </si>
  <si>
    <t xml:space="preserve"> укладальник-пакувальник</t>
  </si>
  <si>
    <t xml:space="preserve"> комірник</t>
  </si>
  <si>
    <t xml:space="preserve"> Молодша медична сестра (санітарка, санітарка-прибиральниця, санітарка-буфетниця та ін.)</t>
  </si>
  <si>
    <t xml:space="preserve"> експедитор</t>
  </si>
  <si>
    <t xml:space="preserve"> швачка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</si>
  <si>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</si>
  <si>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</si>
  <si>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</si>
  <si>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двірник</t>
  </si>
  <si>
    <t xml:space="preserve"> токар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</si>
  <si>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</si>
  <si>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</si>
  <si>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робітник з благоустрою</t>
  </si>
  <si>
    <t xml:space="preserve"> тракторист</t>
  </si>
  <si>
    <t xml:space="preserve"> представник торговельний</t>
  </si>
  <si>
    <t xml:space="preserve"> Електрогазозварник</t>
  </si>
  <si>
    <t xml:space="preserve"> прибиральник виробничих приміщень</t>
  </si>
  <si>
    <t xml:space="preserve"> економіст</t>
  </si>
  <si>
    <t xml:space="preserve"> інженер з охорони праці</t>
  </si>
  <si>
    <t xml:space="preserve"> Мерчендайзер</t>
  </si>
  <si>
    <t xml:space="preserve"> касир торговельного залу</t>
  </si>
  <si>
    <t xml:space="preserve"> адміністратор</t>
  </si>
  <si>
    <t xml:space="preserve"> головний бухгалтер</t>
  </si>
  <si>
    <t xml:space="preserve"> слюсар з ремонту рухомого складу</t>
  </si>
  <si>
    <t xml:space="preserve"> директор (начальник, інший керівник) підприємства</t>
  </si>
  <si>
    <t xml:space="preserve"> бібліотекар</t>
  </si>
  <si>
    <t xml:space="preserve"> помічник вихователя</t>
  </si>
  <si>
    <t xml:space="preserve"> соціальний робітник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</si>
  <si>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</si>
  <si>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</si>
  <si>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</si>
  <si>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Тракторист-машиніст сільськогосподарського (лісогосподарського) виробництва</t>
  </si>
  <si>
    <t xml:space="preserve"> лікар ветеринарної медицини</t>
  </si>
  <si>
    <t xml:space="preserve"> заступник директора</t>
  </si>
  <si>
    <t xml:space="preserve"> майстер</t>
  </si>
  <si>
    <t xml:space="preserve"> керівник гуртка</t>
  </si>
  <si>
    <t xml:space="preserve"> Менеджер (управитель)</t>
  </si>
  <si>
    <t xml:space="preserve"> інженер-програміст</t>
  </si>
  <si>
    <t xml:space="preserve"> інженер</t>
  </si>
  <si>
    <t xml:space="preserve"> лікар загальної практики-сімейний лікар</t>
  </si>
  <si>
    <t xml:space="preserve"> юрисконсульт</t>
  </si>
  <si>
    <t xml:space="preserve"> Юрист</t>
  </si>
  <si>
    <t xml:space="preserve"> фармацевт</t>
  </si>
  <si>
    <t xml:space="preserve"> Лаборант (освіта)</t>
  </si>
  <si>
    <t xml:space="preserve"> інспектор з кадрів</t>
  </si>
  <si>
    <t xml:space="preserve"> механік</t>
  </si>
  <si>
    <t xml:space="preserve"> фахівець</t>
  </si>
  <si>
    <t xml:space="preserve"> електрик дільниці</t>
  </si>
  <si>
    <t xml:space="preserve"> агент торговельний</t>
  </si>
  <si>
    <t xml:space="preserve"> Обліковець</t>
  </si>
  <si>
    <t xml:space="preserve"> оператор комп'ютерного набору</t>
  </si>
  <si>
    <t xml:space="preserve"> офіціант</t>
  </si>
  <si>
    <t xml:space="preserve"> бармен</t>
  </si>
  <si>
    <t xml:space="preserve"> лісоруб</t>
  </si>
  <si>
    <t xml:space="preserve"> тваринник</t>
  </si>
  <si>
    <t xml:space="preserve"> птахівник</t>
  </si>
  <si>
    <t xml:space="preserve"> свинар</t>
  </si>
  <si>
    <t xml:space="preserve"> слюсар-сантехнік</t>
  </si>
  <si>
    <t xml:space="preserve"> Слюсар з ремонту колісних транспортних засобів</t>
  </si>
  <si>
    <t xml:space="preserve"> муляр</t>
  </si>
  <si>
    <t xml:space="preserve"> оператор заправних станцій</t>
  </si>
  <si>
    <r>
      <t xml:space="preserve">Кількість вакансій на кінець періоду, </t>
    </r>
    <r>
      <rPr>
        <i/>
        <sz val="11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</si>
  <si>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1"/>
        <rFont val="Times New Roman"/>
        <family val="1"/>
        <charset val="204"/>
      </rPr>
      <t>грн.</t>
    </r>
  </si>
  <si>
    <t xml:space="preserve"> кухонний робітник</t>
  </si>
  <si>
    <t>апаратник апретування</t>
  </si>
  <si>
    <t>Газозварник</t>
  </si>
  <si>
    <t>оператор автоматичних і напівавтоматичних ліній холодноштампувального устаткування</t>
  </si>
  <si>
    <t>свердлувальник</t>
  </si>
  <si>
    <t>Сапер (розмінування)</t>
  </si>
  <si>
    <t>землекоп</t>
  </si>
  <si>
    <t>Електрозварник ручного зварювання</t>
  </si>
  <si>
    <t>майстер зміни</t>
  </si>
  <si>
    <t>технолог</t>
  </si>
  <si>
    <t xml:space="preserve"> завідувач складу</t>
  </si>
  <si>
    <t xml:space="preserve"> Начальник відділу</t>
  </si>
  <si>
    <t xml:space="preserve"> Вихователь дошкільного навчального закладу</t>
  </si>
  <si>
    <t xml:space="preserve"> верстатник деревообробних верстатів</t>
  </si>
  <si>
    <t xml:space="preserve"> слюсар з механоскладальних робіт</t>
  </si>
  <si>
    <t>Начальник відділу</t>
  </si>
  <si>
    <t>мікробіолог</t>
  </si>
  <si>
    <t>юрисконсульт</t>
  </si>
  <si>
    <t>інженер-електронік</t>
  </si>
  <si>
    <t>птахівник</t>
  </si>
  <si>
    <t>кухонний робітник</t>
  </si>
  <si>
    <t>Кількість вакансій та чисельність безробітних за професіними групами                                   станом на 1 травня 2018 року</t>
  </si>
  <si>
    <t>Кількість вакансій та чисельність безробітних                                                  станом на 1 травня 2018 року</t>
  </si>
  <si>
    <t>Кількість осіб, які мали статус безробітного за січень-квітень  2017-2018 рр.</t>
  </si>
  <si>
    <t>за січень-квітень</t>
  </si>
  <si>
    <t>станом на 1травня</t>
  </si>
  <si>
    <t>станом на 1 травня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</si>
  <si>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</si>
  <si>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</si>
  <si>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дорожній робітник.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</si>
  <si>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</si>
  <si>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агроном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</si>
  <si>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</si>
  <si>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рибалка прибережного лову</t>
  </si>
  <si>
    <t xml:space="preserve"> бетоняр</t>
  </si>
  <si>
    <t>у січні-квітні 2018 року.</t>
  </si>
  <si>
    <t>Станом на 01.05.2018 року</t>
  </si>
  <si>
    <t xml:space="preserve">станом на 1 травня </t>
  </si>
  <si>
    <t>ливарник пластмас</t>
  </si>
  <si>
    <t>машиніст автогрейдера</t>
  </si>
  <si>
    <t>ткач</t>
  </si>
  <si>
    <t>механік виробництва</t>
  </si>
  <si>
    <t>представник торговельний</t>
  </si>
  <si>
    <t>економіст з матеріально-технічного забезпечення</t>
  </si>
  <si>
    <t>заготівник хімічних розчинів та фарб</t>
  </si>
  <si>
    <t>майстер виробничої дільниці</t>
  </si>
  <si>
    <t>Інспектор прикордонної служби</t>
  </si>
  <si>
    <t>машиніст-кранівник</t>
  </si>
  <si>
    <t>комплектувальник пряжі, тканини й виробів</t>
  </si>
  <si>
    <t>начальник виробництва</t>
  </si>
  <si>
    <t>Менеджер (управитель) з персоналу</t>
  </si>
  <si>
    <t>стрілець</t>
  </si>
  <si>
    <t>оператор верстатів з програмним керуванням</t>
  </si>
  <si>
    <t>адміністратор системи</t>
  </si>
  <si>
    <t>провізор</t>
  </si>
  <si>
    <t>Монтажник з монтажу сталевих та залізобетонних конструкцій</t>
  </si>
  <si>
    <t>електромеханік з ліфтів</t>
  </si>
  <si>
    <t>Електромонтажник будівельний</t>
  </si>
  <si>
    <t>формувальник залізобетонних виробів та конструкцій</t>
  </si>
  <si>
    <t>токар</t>
  </si>
  <si>
    <t>Санітар (ветеринарна медицина)</t>
  </si>
  <si>
    <t>оператор котельні</t>
  </si>
  <si>
    <t>десинатор</t>
  </si>
  <si>
    <t>начальник технічного відділу</t>
  </si>
  <si>
    <t>слюсар з виготовлення вузлів та деталей санітарно-технічних систем</t>
  </si>
  <si>
    <t>Начальник дільниці</t>
  </si>
  <si>
    <t>головний бухгалтер</t>
  </si>
  <si>
    <t>оператор машинного доїння</t>
  </si>
  <si>
    <t>Професії, по яких середній розмір запропонованої  заробітної  плати є найбільшим, станом на 01.05.2018 року</t>
  </si>
  <si>
    <t>керуючий дільницею (сільськогосподарською)</t>
  </si>
  <si>
    <t>головний механік</t>
  </si>
  <si>
    <t>майстер з ремонту</t>
  </si>
  <si>
    <t>майстер виробництва</t>
  </si>
  <si>
    <t>майстер дільниці</t>
  </si>
  <si>
    <t>начальник котельні</t>
  </si>
  <si>
    <t>начальник відділу технічного контролю</t>
  </si>
  <si>
    <t>начальник зміни (промисловість)</t>
  </si>
  <si>
    <t>начальник цеху</t>
  </si>
  <si>
    <t>артист розмовного жанру</t>
  </si>
  <si>
    <t>інженер-конструктор (механіка)</t>
  </si>
  <si>
    <t>інженер</t>
  </si>
  <si>
    <t>інженер із стандартизації</t>
  </si>
  <si>
    <t>Інженер-проектувальник (цивільне будівництво)</t>
  </si>
  <si>
    <t>технік-метеоролог</t>
  </si>
  <si>
    <t>Технік-будівельник</t>
  </si>
  <si>
    <t>електрик дільниці</t>
  </si>
  <si>
    <t>електромеханік лінійних споруд електрозв'язку та абонентських пристроїв</t>
  </si>
  <si>
    <t>енергетик</t>
  </si>
  <si>
    <t>електромеханік електрозв'язку</t>
  </si>
  <si>
    <t>технік-енергетик</t>
  </si>
  <si>
    <t>механік з ремонту устаткування</t>
  </si>
  <si>
    <t>теплотехнік</t>
  </si>
  <si>
    <t>механік</t>
  </si>
  <si>
    <t>оператор комп'ютерного набору</t>
  </si>
  <si>
    <t>секретар керівника (організації, підприємства, установи)</t>
  </si>
  <si>
    <t>Обліковець з реєстрації бухгалтерських даних</t>
  </si>
  <si>
    <t>сестра-господиня</t>
  </si>
  <si>
    <t>Листоноша (поштар)</t>
  </si>
  <si>
    <t>Прийомоздавальник вантажу та багажу</t>
  </si>
  <si>
    <t>Кондуктор громадського транспорту</t>
  </si>
  <si>
    <t>бармен</t>
  </si>
  <si>
    <t>офіціант</t>
  </si>
  <si>
    <t>помічник вихователя</t>
  </si>
  <si>
    <t>Молодша медична сестра (санітарка, санітарка-прибиральниця, санітарка-буфетниця та ін.)</t>
  </si>
  <si>
    <t>молодша медична сестра з догляду за хворими</t>
  </si>
  <si>
    <t>перукар (перукар - модельєр)</t>
  </si>
  <si>
    <t>Візажист</t>
  </si>
  <si>
    <t>овочівник</t>
  </si>
  <si>
    <t>озеленювач</t>
  </si>
  <si>
    <t>кролівник</t>
  </si>
  <si>
    <t>бджоляр</t>
  </si>
  <si>
    <t>Штукатур</t>
  </si>
  <si>
    <t>електрослюсар (слюсар) черговий та з ремонту устаткування</t>
  </si>
  <si>
    <t>електрослюсар з ремонту електроустаткування електростанцій</t>
  </si>
  <si>
    <t>Авторемонтник</t>
  </si>
  <si>
    <t>столяр будівельний</t>
  </si>
  <si>
    <t>Каштелян</t>
  </si>
  <si>
    <t>прибиральник виробничих приміщень</t>
  </si>
  <si>
    <t>прибиральник службових приміщень</t>
  </si>
  <si>
    <t>доглядач</t>
  </si>
  <si>
    <t>мийник-прибиральник рухомого складу</t>
  </si>
  <si>
    <t>сторож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</si>
  <si>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01.05.2018 року</t>
  </si>
  <si>
    <t xml:space="preserve"> головний інженер</t>
  </si>
  <si>
    <t xml:space="preserve"> Начальник відділення</t>
  </si>
  <si>
    <t xml:space="preserve"> технік</t>
  </si>
  <si>
    <t xml:space="preserve"> фельдшер</t>
  </si>
  <si>
    <t xml:space="preserve"> перукар (перукар - модельєр)</t>
  </si>
  <si>
    <t xml:space="preserve"> плодоовочівник</t>
  </si>
  <si>
    <t xml:space="preserve"> овочівник</t>
  </si>
  <si>
    <t xml:space="preserve"> Маляр</t>
  </si>
  <si>
    <t xml:space="preserve"> слюсар з ремонту сільськогосподарських машин та устаткування</t>
  </si>
  <si>
    <t xml:space="preserve"> Слюсар із складання металевих конструкцій</t>
  </si>
  <si>
    <t>за  січень-квітень  2018 року.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</si>
</sst>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;[Red]#,##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5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1" fillId="0" borderId="0"/>
    <xf numFmtId="0" fontId="6" fillId="0" borderId="0"/>
  </cellStyleXfs>
  <cellXfs count="220">
    <xf numFmtId="0" fontId="0" fillId="0" borderId="0" xfId="0"/>
    <xf numFmtId="1" fontId="7" fillId="0" borderId="5" xfId="2" applyNumberFormat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3" fillId="0" borderId="0" xfId="1" applyFont="1" applyFill="1"/>
    <xf numFmtId="3" fontId="9" fillId="2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 wrapText="1"/>
    </xf>
    <xf numFmtId="3" fontId="12" fillId="0" borderId="5" xfId="2" applyNumberFormat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 wrapText="1"/>
    </xf>
    <xf numFmtId="1" fontId="7" fillId="0" borderId="5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 wrapText="1"/>
    </xf>
    <xf numFmtId="3" fontId="12" fillId="0" borderId="8" xfId="2" applyNumberFormat="1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vertical="center" wrapText="1"/>
    </xf>
    <xf numFmtId="1" fontId="7" fillId="0" borderId="8" xfId="1" applyNumberFormat="1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horizontal="center"/>
    </xf>
    <xf numFmtId="1" fontId="19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4" fontId="14" fillId="0" borderId="5" xfId="2" applyNumberFormat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2" fillId="0" borderId="4" xfId="3" applyFont="1" applyBorder="1" applyAlignment="1">
      <alignment vertical="center" wrapText="1"/>
    </xf>
    <xf numFmtId="0" fontId="22" fillId="0" borderId="7" xfId="3" applyFont="1" applyBorder="1" applyAlignment="1">
      <alignment vertical="center" wrapText="1"/>
    </xf>
    <xf numFmtId="3" fontId="20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 wrapText="1"/>
    </xf>
    <xf numFmtId="3" fontId="19" fillId="0" borderId="5" xfId="1" applyNumberFormat="1" applyFont="1" applyFill="1" applyBorder="1" applyAlignment="1">
      <alignment horizontal="right" vertical="center"/>
    </xf>
    <xf numFmtId="3" fontId="14" fillId="0" borderId="8" xfId="1" applyNumberFormat="1" applyFont="1" applyFill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/>
    </xf>
    <xf numFmtId="0" fontId="24" fillId="0" borderId="0" xfId="4" applyFont="1" applyAlignment="1">
      <alignment horizontal="center" vertical="center" wrapText="1"/>
    </xf>
    <xf numFmtId="2" fontId="21" fillId="0" borderId="0" xfId="4" applyNumberFormat="1" applyFont="1" applyAlignment="1">
      <alignment wrapText="1"/>
    </xf>
    <xf numFmtId="0" fontId="21" fillId="0" borderId="0" xfId="4" applyFont="1"/>
    <xf numFmtId="2" fontId="21" fillId="0" borderId="5" xfId="4" applyNumberFormat="1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2" fontId="25" fillId="0" borderId="5" xfId="4" applyNumberFormat="1" applyFont="1" applyBorder="1" applyAlignment="1">
      <alignment horizontal="left" vertical="center" wrapText="1"/>
    </xf>
    <xf numFmtId="2" fontId="25" fillId="2" borderId="5" xfId="4" applyNumberFormat="1" applyFont="1" applyFill="1" applyBorder="1" applyAlignment="1">
      <alignment horizontal="left" vertical="center" wrapText="1"/>
    </xf>
    <xf numFmtId="3" fontId="25" fillId="0" borderId="5" xfId="4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horizontal="left" wrapText="1"/>
    </xf>
    <xf numFmtId="0" fontId="4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3" fillId="0" borderId="0" xfId="0" applyFont="1"/>
    <xf numFmtId="3" fontId="8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/>
    </xf>
    <xf numFmtId="3" fontId="30" fillId="2" borderId="5" xfId="1" applyNumberFormat="1" applyFont="1" applyFill="1" applyBorder="1" applyAlignment="1">
      <alignment horizontal="right" vertical="center"/>
    </xf>
    <xf numFmtId="3" fontId="34" fillId="2" borderId="5" xfId="1" applyNumberFormat="1" applyFont="1" applyFill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/>
    </xf>
    <xf numFmtId="3" fontId="20" fillId="0" borderId="5" xfId="1" applyNumberFormat="1" applyFont="1" applyFill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/>
    <xf numFmtId="14" fontId="11" fillId="0" borderId="5" xfId="2" applyNumberFormat="1" applyFont="1" applyBorder="1" applyAlignment="1">
      <alignment horizontal="center" vertical="center" wrapText="1"/>
    </xf>
    <xf numFmtId="1" fontId="11" fillId="0" borderId="5" xfId="2" applyNumberFormat="1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36" fillId="0" borderId="4" xfId="3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25" fillId="0" borderId="5" xfId="2" applyNumberFormat="1" applyFont="1" applyBorder="1" applyAlignment="1" applyProtection="1">
      <alignment horizontal="center" vertical="center"/>
      <protection locked="0"/>
    </xf>
    <xf numFmtId="0" fontId="36" fillId="0" borderId="7" xfId="3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3" fontId="25" fillId="0" borderId="8" xfId="2" applyNumberFormat="1" applyFont="1" applyBorder="1" applyAlignment="1" applyProtection="1">
      <alignment horizontal="center" vertical="center"/>
      <protection locked="0"/>
    </xf>
    <xf numFmtId="164" fontId="8" fillId="0" borderId="9" xfId="1" applyNumberFormat="1" applyFont="1" applyFill="1" applyBorder="1" applyAlignment="1">
      <alignment horizontal="center" vertical="center"/>
    </xf>
    <xf numFmtId="0" fontId="37" fillId="0" borderId="0" xfId="1" applyFont="1" applyFill="1"/>
    <xf numFmtId="1" fontId="8" fillId="0" borderId="5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center" vertical="center"/>
    </xf>
    <xf numFmtId="3" fontId="8" fillId="2" borderId="20" xfId="1" applyNumberFormat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 wrapText="1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165" fontId="8" fillId="0" borderId="23" xfId="2" applyNumberFormat="1" applyFont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left" vertical="center" wrapText="1"/>
    </xf>
    <xf numFmtId="166" fontId="25" fillId="0" borderId="25" xfId="2" applyNumberFormat="1" applyFont="1" applyBorder="1" applyAlignment="1">
      <alignment horizontal="center" vertical="center"/>
    </xf>
    <xf numFmtId="3" fontId="7" fillId="0" borderId="11" xfId="1" applyNumberFormat="1" applyFont="1" applyFill="1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 wrapText="1"/>
    </xf>
    <xf numFmtId="166" fontId="25" fillId="0" borderId="26" xfId="2" applyNumberFormat="1" applyFont="1" applyBorder="1" applyAlignment="1">
      <alignment horizontal="center" vertical="center"/>
    </xf>
    <xf numFmtId="3" fontId="7" fillId="0" borderId="27" xfId="1" applyNumberFormat="1" applyFont="1" applyFill="1" applyBorder="1" applyAlignment="1">
      <alignment horizontal="center" vertical="center"/>
    </xf>
    <xf numFmtId="165" fontId="8" fillId="0" borderId="28" xfId="2" applyNumberFormat="1" applyFont="1" applyBorder="1" applyAlignment="1">
      <alignment horizontal="center" vertical="center" wrapText="1"/>
    </xf>
    <xf numFmtId="166" fontId="25" fillId="0" borderId="5" xfId="2" applyNumberFormat="1" applyFont="1" applyBorder="1" applyAlignment="1">
      <alignment horizontal="center" vertical="center"/>
    </xf>
    <xf numFmtId="166" fontId="25" fillId="0" borderId="8" xfId="2" applyNumberFormat="1" applyFont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8" fillId="0" borderId="8" xfId="2" applyNumberFormat="1" applyFont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/>
    </xf>
    <xf numFmtId="165" fontId="8" fillId="0" borderId="9" xfId="2" applyNumberFormat="1" applyFont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9" fillId="0" borderId="0" xfId="1" applyNumberFormat="1" applyFont="1" applyFill="1"/>
    <xf numFmtId="0" fontId="19" fillId="0" borderId="0" xfId="1" applyFont="1" applyFill="1"/>
    <xf numFmtId="3" fontId="25" fillId="0" borderId="0" xfId="4" applyNumberFormat="1" applyFont="1" applyAlignment="1">
      <alignment horizontal="center"/>
    </xf>
    <xf numFmtId="0" fontId="21" fillId="0" borderId="1" xfId="4" applyFont="1" applyBorder="1" applyAlignment="1">
      <alignment horizontal="center" vertical="center"/>
    </xf>
    <xf numFmtId="2" fontId="35" fillId="0" borderId="2" xfId="4" applyNumberFormat="1" applyFont="1" applyBorder="1" applyAlignment="1">
      <alignment horizontal="center" vertical="center" wrapText="1"/>
    </xf>
    <xf numFmtId="3" fontId="35" fillId="0" borderId="3" xfId="4" applyNumberFormat="1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right" wrapText="1"/>
    </xf>
    <xf numFmtId="0" fontId="21" fillId="0" borderId="20" xfId="4" applyFont="1" applyBorder="1" applyAlignment="1">
      <alignment horizontal="center" vertical="center" wrapText="1"/>
    </xf>
    <xf numFmtId="3" fontId="42" fillId="0" borderId="20" xfId="4" applyNumberFormat="1" applyFont="1" applyBorder="1" applyAlignment="1">
      <alignment horizontal="center" vertical="center" wrapText="1"/>
    </xf>
    <xf numFmtId="0" fontId="29" fillId="3" borderId="30" xfId="4" applyFont="1" applyFill="1" applyBorder="1" applyAlignment="1">
      <alignment vertical="center" wrapText="1"/>
    </xf>
    <xf numFmtId="3" fontId="29" fillId="3" borderId="30" xfId="4" applyNumberFormat="1" applyFont="1" applyFill="1" applyBorder="1" applyAlignment="1">
      <alignment horizontal="center" vertical="center" wrapText="1"/>
    </xf>
    <xf numFmtId="0" fontId="29" fillId="3" borderId="25" xfId="4" applyFont="1" applyFill="1" applyBorder="1" applyAlignment="1">
      <alignment vertical="center" wrapText="1"/>
    </xf>
    <xf numFmtId="3" fontId="29" fillId="3" borderId="25" xfId="4" applyNumberFormat="1" applyFont="1" applyFill="1" applyBorder="1" applyAlignment="1">
      <alignment horizontal="center" vertical="center" wrapText="1"/>
    </xf>
    <xf numFmtId="3" fontId="42" fillId="0" borderId="0" xfId="4" applyNumberFormat="1" applyFont="1"/>
    <xf numFmtId="1" fontId="25" fillId="0" borderId="5" xfId="0" applyNumberFormat="1" applyFont="1" applyBorder="1" applyAlignment="1">
      <alignment horizontal="right" wrapText="1"/>
    </xf>
    <xf numFmtId="0" fontId="25" fillId="0" borderId="25" xfId="0" applyFont="1" applyBorder="1" applyAlignment="1">
      <alignment horizontal="left" wrapText="1"/>
    </xf>
    <xf numFmtId="0" fontId="25" fillId="0" borderId="25" xfId="0" applyFont="1" applyBorder="1" applyAlignment="1">
      <alignment horizontal="right" wrapText="1"/>
    </xf>
    <xf numFmtId="1" fontId="21" fillId="0" borderId="5" xfId="0" applyNumberFormat="1" applyFont="1" applyBorder="1" applyAlignment="1">
      <alignment horizontal="right" wrapText="1"/>
    </xf>
    <xf numFmtId="14" fontId="11" fillId="0" borderId="5" xfId="2" applyNumberFormat="1" applyFont="1" applyFill="1" applyBorder="1" applyAlignment="1">
      <alignment horizontal="center" vertical="center" wrapText="1"/>
    </xf>
    <xf numFmtId="14" fontId="8" fillId="0" borderId="5" xfId="2" applyNumberFormat="1" applyFont="1" applyFill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4" fontId="14" fillId="0" borderId="5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right" wrapText="1"/>
    </xf>
    <xf numFmtId="0" fontId="25" fillId="0" borderId="5" xfId="0" applyFont="1" applyFill="1" applyBorder="1" applyAlignment="1">
      <alignment vertical="center" wrapText="1"/>
    </xf>
    <xf numFmtId="0" fontId="0" fillId="0" borderId="0" xfId="0" applyFill="1"/>
    <xf numFmtId="0" fontId="21" fillId="0" borderId="5" xfId="4" applyFont="1" applyFill="1" applyBorder="1" applyAlignment="1">
      <alignment horizontal="center" vertical="center" wrapText="1"/>
    </xf>
    <xf numFmtId="3" fontId="21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left" vertical="center" wrapText="1"/>
    </xf>
    <xf numFmtId="0" fontId="25" fillId="0" borderId="5" xfId="4" applyFont="1" applyFill="1" applyBorder="1" applyAlignment="1">
      <alignment horizontal="right" vertical="center" wrapText="1"/>
    </xf>
    <xf numFmtId="3" fontId="25" fillId="0" borderId="5" xfId="4" applyNumberFormat="1" applyFont="1" applyFill="1" applyBorder="1" applyAlignment="1">
      <alignment horizontal="right" vertical="center" wrapText="1"/>
    </xf>
    <xf numFmtId="0" fontId="25" fillId="0" borderId="5" xfId="4" applyFont="1" applyFill="1" applyBorder="1" applyAlignment="1">
      <alignment vertical="center" wrapText="1"/>
    </xf>
    <xf numFmtId="0" fontId="25" fillId="0" borderId="5" xfId="0" applyFont="1" applyFill="1" applyBorder="1" applyAlignment="1">
      <alignment wrapText="1"/>
    </xf>
    <xf numFmtId="0" fontId="25" fillId="0" borderId="5" xfId="0" applyNumberFormat="1" applyFont="1" applyFill="1" applyBorder="1" applyAlignment="1">
      <alignment wrapText="1"/>
    </xf>
    <xf numFmtId="3" fontId="25" fillId="0" borderId="5" xfId="4" applyNumberFormat="1" applyFont="1" applyFill="1" applyBorder="1" applyAlignment="1">
      <alignment vertical="center" wrapText="1"/>
    </xf>
    <xf numFmtId="0" fontId="25" fillId="0" borderId="5" xfId="4" applyNumberFormat="1" applyFont="1" applyFill="1" applyBorder="1" applyAlignment="1">
      <alignment vertical="center" wrapText="1"/>
    </xf>
    <xf numFmtId="1" fontId="25" fillId="0" borderId="5" xfId="4" applyNumberFormat="1" applyFont="1" applyFill="1" applyBorder="1" applyAlignment="1">
      <alignment horizontal="right" vertical="center" wrapText="1"/>
    </xf>
    <xf numFmtId="0" fontId="25" fillId="0" borderId="5" xfId="4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1" fontId="25" fillId="0" borderId="5" xfId="0" applyNumberFormat="1" applyFont="1" applyFill="1" applyBorder="1" applyAlignment="1">
      <alignment wrapText="1"/>
    </xf>
    <xf numFmtId="0" fontId="25" fillId="0" borderId="5" xfId="4" applyFont="1" applyFill="1" applyBorder="1" applyAlignment="1">
      <alignment wrapText="1"/>
    </xf>
    <xf numFmtId="0" fontId="25" fillId="0" borderId="5" xfId="4" applyFont="1" applyFill="1" applyBorder="1"/>
    <xf numFmtId="3" fontId="25" fillId="0" borderId="5" xfId="4" applyNumberFormat="1" applyFont="1" applyFill="1" applyBorder="1"/>
    <xf numFmtId="0" fontId="25" fillId="0" borderId="0" xfId="4" applyFont="1" applyFill="1" applyAlignment="1">
      <alignment wrapText="1"/>
    </xf>
    <xf numFmtId="0" fontId="25" fillId="0" borderId="0" xfId="4" applyFont="1" applyFill="1"/>
    <xf numFmtId="3" fontId="25" fillId="0" borderId="0" xfId="4" applyNumberFormat="1" applyFont="1" applyFill="1"/>
    <xf numFmtId="0" fontId="21" fillId="0" borderId="0" xfId="4" applyFont="1" applyFill="1" applyAlignment="1">
      <alignment wrapText="1"/>
    </xf>
    <xf numFmtId="0" fontId="21" fillId="0" borderId="0" xfId="4" applyFont="1" applyFill="1"/>
    <xf numFmtId="3" fontId="21" fillId="0" borderId="0" xfId="4" applyNumberFormat="1" applyFont="1" applyFill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3" fillId="0" borderId="10" xfId="0" applyFont="1" applyBorder="1" applyAlignment="1"/>
    <xf numFmtId="0" fontId="24" fillId="0" borderId="0" xfId="4" applyFont="1" applyAlignment="1">
      <alignment horizontal="center" vertical="center" wrapText="1"/>
    </xf>
    <xf numFmtId="2" fontId="25" fillId="0" borderId="5" xfId="4" applyNumberFormat="1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5" xfId="4" applyNumberFormat="1" applyFont="1" applyBorder="1" applyAlignment="1">
      <alignment horizontal="center" vertical="center" wrapText="1"/>
    </xf>
    <xf numFmtId="2" fontId="27" fillId="0" borderId="11" xfId="4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4" fillId="0" borderId="0" xfId="4" applyFont="1" applyFill="1" applyAlignment="1">
      <alignment horizontal="center" vertical="center" wrapText="1"/>
    </xf>
    <xf numFmtId="0" fontId="28" fillId="0" borderId="0" xfId="4" applyFont="1" applyFill="1" applyAlignment="1">
      <alignment horizontal="center" vertical="center" wrapText="1"/>
    </xf>
    <xf numFmtId="2" fontId="25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center" vertical="center" wrapText="1"/>
    </xf>
    <xf numFmtId="0" fontId="25" fillId="0" borderId="5" xfId="4" applyNumberFormat="1" applyFont="1" applyFill="1" applyBorder="1" applyAlignment="1">
      <alignment horizontal="center" vertical="center" wrapText="1"/>
    </xf>
    <xf numFmtId="0" fontId="35" fillId="0" borderId="5" xfId="4" applyFont="1" applyFill="1" applyBorder="1" applyAlignment="1">
      <alignment horizontal="center" vertical="center" wrapText="1"/>
    </xf>
    <xf numFmtId="3" fontId="35" fillId="0" borderId="5" xfId="4" applyNumberFormat="1" applyFont="1" applyFill="1" applyBorder="1" applyAlignment="1">
      <alignment horizontal="center" vertical="center" wrapText="1"/>
    </xf>
    <xf numFmtId="0" fontId="29" fillId="4" borderId="5" xfId="4" applyFont="1" applyFill="1" applyBorder="1" applyAlignment="1">
      <alignment horizontal="center" vertical="center" wrapText="1"/>
    </xf>
    <xf numFmtId="2" fontId="27" fillId="0" borderId="11" xfId="4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0" xfId="4" applyFont="1" applyFill="1" applyAlignment="1">
      <alignment horizontal="center" vertical="center"/>
    </xf>
    <xf numFmtId="0" fontId="27" fillId="4" borderId="12" xfId="0" applyFont="1" applyFill="1" applyBorder="1" applyAlignment="1">
      <alignment horizontal="center" wrapText="1"/>
    </xf>
    <xf numFmtId="0" fontId="23" fillId="4" borderId="13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9" fillId="4" borderId="12" xfId="4" applyFont="1" applyFill="1" applyBorder="1" applyAlignment="1">
      <alignment horizontal="center" vertical="center" wrapText="1"/>
    </xf>
    <xf numFmtId="0" fontId="29" fillId="4" borderId="13" xfId="4" applyFont="1" applyFill="1" applyBorder="1" applyAlignment="1">
      <alignment horizontal="center" vertical="center" wrapText="1"/>
    </xf>
    <xf numFmtId="0" fontId="29" fillId="4" borderId="14" xfId="4" applyFont="1" applyFill="1" applyBorder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2" fillId="0" borderId="0" xfId="1" applyFont="1" applyFill="1" applyAlignment="1">
      <alignment horizontal="center"/>
    </xf>
    <xf numFmtId="2" fontId="19" fillId="0" borderId="2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 wrapText="1"/>
    </xf>
    <xf numFmtId="14" fontId="11" fillId="0" borderId="6" xfId="2" applyNumberFormat="1" applyFont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</cellXfs>
  <cellStyles count="5">
    <cellStyle name="Звичайний 2 3" xfId="2"/>
    <cellStyle name="Обычный" xfId="0" builtinId="0"/>
    <cellStyle name="Обычный 2" xfId="4"/>
    <cellStyle name="Обычный_09_Професійний склад" xfId="3"/>
    <cellStyle name="Обычный_Форма7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workbookViewId="0">
      <selection activeCell="E7" sqref="E7:E25"/>
    </sheetView>
  </sheetViews>
  <sheetFormatPr defaultRowHeight="15"/>
  <cols>
    <col min="1" max="1" width="37.140625" style="8" customWidth="1"/>
    <col min="2" max="2" width="10.7109375" style="8" customWidth="1"/>
    <col min="3" max="3" width="10.42578125" style="8" customWidth="1"/>
    <col min="4" max="4" width="13.7109375" style="8" customWidth="1"/>
    <col min="5" max="5" width="8.7109375" style="8" customWidth="1"/>
    <col min="6" max="6" width="7.7109375" style="8" customWidth="1"/>
    <col min="7" max="7" width="12.42578125" style="8" customWidth="1"/>
  </cols>
  <sheetData>
    <row r="1" spans="1:7" ht="20.25">
      <c r="A1" s="162" t="s">
        <v>0</v>
      </c>
      <c r="B1" s="162"/>
      <c r="C1" s="162"/>
      <c r="D1" s="162"/>
      <c r="E1" s="162"/>
      <c r="F1" s="162"/>
      <c r="G1" s="162"/>
    </row>
    <row r="2" spans="1:7" ht="20.25">
      <c r="A2" s="163" t="s">
        <v>1</v>
      </c>
      <c r="B2" s="163"/>
      <c r="C2" s="163"/>
      <c r="D2" s="163"/>
      <c r="E2" s="163"/>
      <c r="F2" s="163"/>
      <c r="G2" s="163"/>
    </row>
    <row r="3" spans="1:7" ht="21" thickBot="1">
      <c r="A3" s="169" t="s">
        <v>24</v>
      </c>
      <c r="B3" s="169"/>
      <c r="C3" s="169"/>
      <c r="D3" s="169"/>
      <c r="E3" s="169"/>
      <c r="F3" s="169"/>
      <c r="G3" s="169"/>
    </row>
    <row r="4" spans="1:7" ht="18.75">
      <c r="A4" s="164"/>
      <c r="B4" s="166" t="s">
        <v>180</v>
      </c>
      <c r="C4" s="166"/>
      <c r="D4" s="166"/>
      <c r="E4" s="167" t="s">
        <v>193</v>
      </c>
      <c r="F4" s="167"/>
      <c r="G4" s="168"/>
    </row>
    <row r="5" spans="1:7" ht="63">
      <c r="A5" s="165"/>
      <c r="B5" s="1" t="s">
        <v>2</v>
      </c>
      <c r="C5" s="135" t="s">
        <v>25</v>
      </c>
      <c r="D5" s="2" t="s">
        <v>3</v>
      </c>
      <c r="E5" s="1" t="s">
        <v>2</v>
      </c>
      <c r="F5" s="135" t="s">
        <v>25</v>
      </c>
      <c r="G5" s="3" t="s">
        <v>3</v>
      </c>
    </row>
    <row r="6" spans="1:7" ht="15.75">
      <c r="A6" s="4" t="s">
        <v>4</v>
      </c>
      <c r="B6" s="9">
        <f>SUM(B7:B25)</f>
        <v>14890</v>
      </c>
      <c r="C6" s="9">
        <v>15506</v>
      </c>
      <c r="D6" s="10">
        <f>ROUND(C6/B6*100,1)</f>
        <v>104.1</v>
      </c>
      <c r="E6" s="11">
        <f>SUM(E7:E25)</f>
        <v>1218</v>
      </c>
      <c r="F6" s="11">
        <v>1294</v>
      </c>
      <c r="G6" s="12">
        <f>ROUND(F6/E6*100,1)</f>
        <v>106.2</v>
      </c>
    </row>
    <row r="7" spans="1:7" ht="47.25">
      <c r="A7" s="5" t="s">
        <v>5</v>
      </c>
      <c r="B7" s="13">
        <v>5507</v>
      </c>
      <c r="C7" s="14">
        <v>6008</v>
      </c>
      <c r="D7" s="15">
        <f t="shared" ref="D7:D25" si="0">ROUND(C7/B7*100,1)</f>
        <v>109.1</v>
      </c>
      <c r="E7" s="13">
        <v>250</v>
      </c>
      <c r="F7" s="16">
        <v>300</v>
      </c>
      <c r="G7" s="17">
        <f t="shared" ref="G7:G25" si="1">ROUND(F7/E7*100,1)</f>
        <v>120</v>
      </c>
    </row>
    <row r="8" spans="1:7" ht="31.5">
      <c r="A8" s="5" t="s">
        <v>6</v>
      </c>
      <c r="B8" s="13">
        <v>55</v>
      </c>
      <c r="C8" s="14">
        <v>84</v>
      </c>
      <c r="D8" s="15">
        <f t="shared" si="0"/>
        <v>152.69999999999999</v>
      </c>
      <c r="E8" s="13">
        <v>5</v>
      </c>
      <c r="F8" s="16">
        <v>1</v>
      </c>
      <c r="G8" s="17">
        <f t="shared" si="1"/>
        <v>20</v>
      </c>
    </row>
    <row r="9" spans="1:7" ht="15.75">
      <c r="A9" s="5" t="s">
        <v>7</v>
      </c>
      <c r="B9" s="13">
        <v>2561</v>
      </c>
      <c r="C9" s="14">
        <v>2634</v>
      </c>
      <c r="D9" s="15">
        <f t="shared" si="0"/>
        <v>102.9</v>
      </c>
      <c r="E9" s="13">
        <v>312</v>
      </c>
      <c r="F9" s="16">
        <v>404</v>
      </c>
      <c r="G9" s="17">
        <f t="shared" si="1"/>
        <v>129.5</v>
      </c>
    </row>
    <row r="10" spans="1:7" ht="31.5">
      <c r="A10" s="5" t="s">
        <v>8</v>
      </c>
      <c r="B10" s="13">
        <v>140</v>
      </c>
      <c r="C10" s="14">
        <v>201</v>
      </c>
      <c r="D10" s="15">
        <f t="shared" si="0"/>
        <v>143.6</v>
      </c>
      <c r="E10" s="13">
        <v>8</v>
      </c>
      <c r="F10" s="16">
        <v>23</v>
      </c>
      <c r="G10" s="17">
        <f t="shared" si="1"/>
        <v>287.5</v>
      </c>
    </row>
    <row r="11" spans="1:7" ht="31.5">
      <c r="A11" s="5" t="s">
        <v>9</v>
      </c>
      <c r="B11" s="13">
        <v>149</v>
      </c>
      <c r="C11" s="14">
        <v>189</v>
      </c>
      <c r="D11" s="15">
        <f t="shared" si="0"/>
        <v>126.8</v>
      </c>
      <c r="E11" s="13">
        <v>21</v>
      </c>
      <c r="F11" s="16">
        <v>30</v>
      </c>
      <c r="G11" s="17">
        <f t="shared" si="1"/>
        <v>142.9</v>
      </c>
    </row>
    <row r="12" spans="1:7" ht="15.75">
      <c r="A12" s="5" t="s">
        <v>10</v>
      </c>
      <c r="B12" s="13">
        <v>450</v>
      </c>
      <c r="C12" s="14">
        <v>439</v>
      </c>
      <c r="D12" s="15">
        <f t="shared" si="0"/>
        <v>97.6</v>
      </c>
      <c r="E12" s="13">
        <v>61</v>
      </c>
      <c r="F12" s="16">
        <v>43</v>
      </c>
      <c r="G12" s="17">
        <f t="shared" si="1"/>
        <v>70.5</v>
      </c>
    </row>
    <row r="13" spans="1:7" ht="47.25">
      <c r="A13" s="5" t="s">
        <v>11</v>
      </c>
      <c r="B13" s="13">
        <v>2635</v>
      </c>
      <c r="C13" s="14">
        <v>2038</v>
      </c>
      <c r="D13" s="15">
        <f t="shared" si="0"/>
        <v>77.3</v>
      </c>
      <c r="E13" s="13">
        <v>220</v>
      </c>
      <c r="F13" s="16">
        <v>167</v>
      </c>
      <c r="G13" s="17">
        <f t="shared" si="1"/>
        <v>75.900000000000006</v>
      </c>
    </row>
    <row r="14" spans="1:7" ht="31.5">
      <c r="A14" s="5" t="s">
        <v>12</v>
      </c>
      <c r="B14" s="13">
        <v>534</v>
      </c>
      <c r="C14" s="14">
        <v>575</v>
      </c>
      <c r="D14" s="15">
        <f t="shared" si="0"/>
        <v>107.7</v>
      </c>
      <c r="E14" s="13">
        <v>50</v>
      </c>
      <c r="F14" s="16">
        <v>78</v>
      </c>
      <c r="G14" s="17">
        <f t="shared" si="1"/>
        <v>156</v>
      </c>
    </row>
    <row r="15" spans="1:7" ht="31.5">
      <c r="A15" s="5" t="s">
        <v>13</v>
      </c>
      <c r="B15" s="13">
        <v>322</v>
      </c>
      <c r="C15" s="14">
        <v>213</v>
      </c>
      <c r="D15" s="15">
        <f t="shared" si="0"/>
        <v>66.099999999999994</v>
      </c>
      <c r="E15" s="13">
        <v>50</v>
      </c>
      <c r="F15" s="16">
        <v>29</v>
      </c>
      <c r="G15" s="17">
        <f t="shared" si="1"/>
        <v>58</v>
      </c>
    </row>
    <row r="16" spans="1:7" ht="15.75">
      <c r="A16" s="5" t="s">
        <v>14</v>
      </c>
      <c r="B16" s="13">
        <v>71</v>
      </c>
      <c r="C16" s="14">
        <v>62</v>
      </c>
      <c r="D16" s="15">
        <f t="shared" si="0"/>
        <v>87.3</v>
      </c>
      <c r="E16" s="13">
        <v>12</v>
      </c>
      <c r="F16" s="16">
        <v>16</v>
      </c>
      <c r="G16" s="17">
        <f t="shared" si="1"/>
        <v>133.30000000000001</v>
      </c>
    </row>
    <row r="17" spans="1:7" ht="15.75">
      <c r="A17" s="5" t="s">
        <v>15</v>
      </c>
      <c r="B17" s="13">
        <v>50</v>
      </c>
      <c r="C17" s="14">
        <v>62</v>
      </c>
      <c r="D17" s="15">
        <f t="shared" si="0"/>
        <v>124</v>
      </c>
      <c r="E17" s="13">
        <v>9</v>
      </c>
      <c r="F17" s="16">
        <v>8</v>
      </c>
      <c r="G17" s="17">
        <f t="shared" si="1"/>
        <v>88.9</v>
      </c>
    </row>
    <row r="18" spans="1:7" ht="15.75">
      <c r="A18" s="5" t="s">
        <v>16</v>
      </c>
      <c r="B18" s="13">
        <v>61</v>
      </c>
      <c r="C18" s="14">
        <v>93</v>
      </c>
      <c r="D18" s="15">
        <f t="shared" si="0"/>
        <v>152.5</v>
      </c>
      <c r="E18" s="13">
        <v>5</v>
      </c>
      <c r="F18" s="16">
        <v>13</v>
      </c>
      <c r="G18" s="17">
        <f t="shared" si="1"/>
        <v>260</v>
      </c>
    </row>
    <row r="19" spans="1:7" ht="31.5">
      <c r="A19" s="5" t="s">
        <v>17</v>
      </c>
      <c r="B19" s="13">
        <v>181</v>
      </c>
      <c r="C19" s="14">
        <v>198</v>
      </c>
      <c r="D19" s="15">
        <f t="shared" si="0"/>
        <v>109.4</v>
      </c>
      <c r="E19" s="13">
        <v>5</v>
      </c>
      <c r="F19" s="16">
        <v>16</v>
      </c>
      <c r="G19" s="17">
        <f t="shared" si="1"/>
        <v>320</v>
      </c>
    </row>
    <row r="20" spans="1:7" ht="31.5">
      <c r="A20" s="5" t="s">
        <v>18</v>
      </c>
      <c r="B20" s="13">
        <v>224</v>
      </c>
      <c r="C20" s="14">
        <v>289</v>
      </c>
      <c r="D20" s="15">
        <f t="shared" si="0"/>
        <v>129</v>
      </c>
      <c r="E20" s="13">
        <v>36</v>
      </c>
      <c r="F20" s="16">
        <v>22</v>
      </c>
      <c r="G20" s="17">
        <f t="shared" si="1"/>
        <v>61.1</v>
      </c>
    </row>
    <row r="21" spans="1:7" ht="31.5">
      <c r="A21" s="5" t="s">
        <v>19</v>
      </c>
      <c r="B21" s="13">
        <v>724</v>
      </c>
      <c r="C21" s="14">
        <v>912</v>
      </c>
      <c r="D21" s="15">
        <f t="shared" si="0"/>
        <v>126</v>
      </c>
      <c r="E21" s="13">
        <v>42</v>
      </c>
      <c r="F21" s="16">
        <v>30</v>
      </c>
      <c r="G21" s="17">
        <f t="shared" si="1"/>
        <v>71.400000000000006</v>
      </c>
    </row>
    <row r="22" spans="1:7" ht="15.75">
      <c r="A22" s="5" t="s">
        <v>20</v>
      </c>
      <c r="B22" s="13">
        <v>375</v>
      </c>
      <c r="C22" s="14">
        <v>508</v>
      </c>
      <c r="D22" s="15">
        <f t="shared" si="0"/>
        <v>135.5</v>
      </c>
      <c r="E22" s="13">
        <v>46</v>
      </c>
      <c r="F22" s="16">
        <v>47</v>
      </c>
      <c r="G22" s="17">
        <f t="shared" si="1"/>
        <v>102.2</v>
      </c>
    </row>
    <row r="23" spans="1:7" ht="31.5">
      <c r="A23" s="5" t="s">
        <v>21</v>
      </c>
      <c r="B23" s="13">
        <v>621</v>
      </c>
      <c r="C23" s="14">
        <v>784</v>
      </c>
      <c r="D23" s="15">
        <f t="shared" si="0"/>
        <v>126.2</v>
      </c>
      <c r="E23" s="13">
        <v>43</v>
      </c>
      <c r="F23" s="16">
        <v>48</v>
      </c>
      <c r="G23" s="17">
        <f t="shared" si="1"/>
        <v>111.6</v>
      </c>
    </row>
    <row r="24" spans="1:7" ht="31.5">
      <c r="A24" s="5" t="s">
        <v>22</v>
      </c>
      <c r="B24" s="13">
        <v>114</v>
      </c>
      <c r="C24" s="14">
        <v>156</v>
      </c>
      <c r="D24" s="15">
        <f t="shared" si="0"/>
        <v>136.80000000000001</v>
      </c>
      <c r="E24" s="13">
        <v>23</v>
      </c>
      <c r="F24" s="16">
        <v>12</v>
      </c>
      <c r="G24" s="17">
        <f t="shared" si="1"/>
        <v>52.2</v>
      </c>
    </row>
    <row r="25" spans="1:7" ht="16.5" thickBot="1">
      <c r="A25" s="6" t="s">
        <v>23</v>
      </c>
      <c r="B25" s="18">
        <v>116</v>
      </c>
      <c r="C25" s="19">
        <v>61</v>
      </c>
      <c r="D25" s="20">
        <f t="shared" si="0"/>
        <v>52.6</v>
      </c>
      <c r="E25" s="18">
        <v>20</v>
      </c>
      <c r="F25" s="21">
        <v>9</v>
      </c>
      <c r="G25" s="22">
        <f t="shared" si="1"/>
        <v>45</v>
      </c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</sheetData>
  <mergeCells count="6">
    <mergeCell ref="A1:G1"/>
    <mergeCell ref="A2:G2"/>
    <mergeCell ref="A4:A5"/>
    <mergeCell ref="B4:D4"/>
    <mergeCell ref="E4:G4"/>
    <mergeCell ref="A3:G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"/>
  <sheetViews>
    <sheetView tabSelected="1" topLeftCell="A7" workbookViewId="0">
      <selection activeCell="C11" sqref="C11"/>
    </sheetView>
  </sheetViews>
  <sheetFormatPr defaultRowHeight="15"/>
  <cols>
    <col min="1" max="1" width="52.85546875" style="8" customWidth="1"/>
    <col min="2" max="2" width="24" style="8" customWidth="1"/>
    <col min="3" max="3" width="23.42578125" style="8" customWidth="1"/>
    <col min="4" max="4" width="21.5703125" style="8" customWidth="1"/>
  </cols>
  <sheetData>
    <row r="1" spans="1:4" ht="41.25" customHeight="1">
      <c r="A1" s="210" t="s">
        <v>177</v>
      </c>
      <c r="B1" s="210"/>
      <c r="C1" s="210"/>
      <c r="D1" s="210"/>
    </row>
    <row r="2" spans="1:4" ht="24" thickBot="1">
      <c r="A2" s="23"/>
      <c r="B2" s="23"/>
      <c r="C2" s="23"/>
      <c r="D2" s="23"/>
    </row>
    <row r="3" spans="1:4">
      <c r="A3" s="164"/>
      <c r="B3" s="214" t="s">
        <v>60</v>
      </c>
      <c r="C3" s="214" t="s">
        <v>61</v>
      </c>
      <c r="D3" s="218" t="s">
        <v>62</v>
      </c>
    </row>
    <row r="4" spans="1:4" ht="30" customHeight="1">
      <c r="A4" s="165"/>
      <c r="B4" s="215"/>
      <c r="C4" s="215"/>
      <c r="D4" s="219"/>
    </row>
    <row r="5" spans="1:4" ht="18.75">
      <c r="A5" s="28" t="s">
        <v>4</v>
      </c>
      <c r="B5" s="62">
        <f>SUM(B6:B14)</f>
        <v>1294</v>
      </c>
      <c r="C5" s="62">
        <f>SUM(C6:C14)</f>
        <v>16986</v>
      </c>
      <c r="D5" s="63">
        <f>C5/B5</f>
        <v>13.126738794435857</v>
      </c>
    </row>
    <row r="6" spans="1:4" ht="37.5">
      <c r="A6" s="29" t="s">
        <v>27</v>
      </c>
      <c r="B6" s="64">
        <v>68</v>
      </c>
      <c r="C6" s="64">
        <v>2123</v>
      </c>
      <c r="D6" s="66">
        <f t="shared" ref="D6:D14" si="0">C6/B6</f>
        <v>31.220588235294116</v>
      </c>
    </row>
    <row r="7" spans="1:4" ht="18.75">
      <c r="A7" s="29" t="s">
        <v>28</v>
      </c>
      <c r="B7" s="64">
        <v>76</v>
      </c>
      <c r="C7" s="64">
        <v>1226</v>
      </c>
      <c r="D7" s="66">
        <f t="shared" si="0"/>
        <v>16.131578947368421</v>
      </c>
    </row>
    <row r="8" spans="1:4" ht="18.75">
      <c r="A8" s="29" t="s">
        <v>29</v>
      </c>
      <c r="B8" s="65">
        <v>116</v>
      </c>
      <c r="C8" s="65">
        <v>1406</v>
      </c>
      <c r="D8" s="66">
        <f t="shared" si="0"/>
        <v>12.120689655172415</v>
      </c>
    </row>
    <row r="9" spans="1:4" ht="18.75">
      <c r="A9" s="29" t="s">
        <v>30</v>
      </c>
      <c r="B9" s="65">
        <v>29</v>
      </c>
      <c r="C9" s="65">
        <v>852</v>
      </c>
      <c r="D9" s="66">
        <f t="shared" si="0"/>
        <v>29.379310344827587</v>
      </c>
    </row>
    <row r="10" spans="1:4" ht="18.75">
      <c r="A10" s="29" t="s">
        <v>31</v>
      </c>
      <c r="B10" s="65">
        <v>144</v>
      </c>
      <c r="C10" s="65">
        <v>2728</v>
      </c>
      <c r="D10" s="66">
        <f t="shared" si="0"/>
        <v>18.944444444444443</v>
      </c>
    </row>
    <row r="11" spans="1:4" ht="56.25">
      <c r="A11" s="29" t="s">
        <v>32</v>
      </c>
      <c r="B11" s="65">
        <v>28</v>
      </c>
      <c r="C11" s="65">
        <v>936</v>
      </c>
      <c r="D11" s="66">
        <f t="shared" si="0"/>
        <v>33.428571428571431</v>
      </c>
    </row>
    <row r="12" spans="1:4" ht="18.75">
      <c r="A12" s="29" t="s">
        <v>33</v>
      </c>
      <c r="B12" s="65">
        <v>254</v>
      </c>
      <c r="C12" s="65">
        <v>1482</v>
      </c>
      <c r="D12" s="66">
        <f t="shared" si="0"/>
        <v>5.8346456692913389</v>
      </c>
    </row>
    <row r="13" spans="1:4" ht="75">
      <c r="A13" s="29" t="s">
        <v>34</v>
      </c>
      <c r="B13" s="65">
        <v>396</v>
      </c>
      <c r="C13" s="65">
        <v>3230</v>
      </c>
      <c r="D13" s="66">
        <f t="shared" si="0"/>
        <v>8.1565656565656557</v>
      </c>
    </row>
    <row r="14" spans="1:4" ht="19.5" thickBot="1">
      <c r="A14" s="30" t="s">
        <v>35</v>
      </c>
      <c r="B14" s="65">
        <v>183</v>
      </c>
      <c r="C14" s="65">
        <v>3003</v>
      </c>
      <c r="D14" s="67">
        <f t="shared" si="0"/>
        <v>16.409836065573771</v>
      </c>
    </row>
    <row r="15" spans="1:4">
      <c r="A15" s="7"/>
      <c r="B15" s="7"/>
      <c r="C15" s="7"/>
    </row>
    <row r="16" spans="1:4">
      <c r="A16" s="7"/>
      <c r="B16" s="7"/>
      <c r="C16" s="7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topLeftCell="A4" workbookViewId="0">
      <selection activeCell="F5" sqref="F5"/>
    </sheetView>
  </sheetViews>
  <sheetFormatPr defaultRowHeight="15"/>
  <cols>
    <col min="1" max="1" width="52.85546875" style="8" customWidth="1"/>
    <col min="2" max="2" width="12.85546875" style="8" customWidth="1"/>
    <col min="3" max="3" width="12.5703125" style="8" customWidth="1"/>
    <col min="4" max="4" width="15" style="8" customWidth="1"/>
    <col min="5" max="5" width="10.7109375" style="8" customWidth="1"/>
    <col min="6" max="6" width="11.85546875" style="8" customWidth="1"/>
    <col min="7" max="7" width="16.28515625" style="8" customWidth="1"/>
  </cols>
  <sheetData>
    <row r="1" spans="1:7" ht="22.5">
      <c r="A1" s="170" t="s">
        <v>0</v>
      </c>
      <c r="B1" s="170"/>
      <c r="C1" s="170"/>
      <c r="D1" s="170"/>
      <c r="E1" s="170"/>
      <c r="F1" s="170"/>
      <c r="G1" s="170"/>
    </row>
    <row r="2" spans="1:7" ht="23.25">
      <c r="A2" s="171" t="s">
        <v>26</v>
      </c>
      <c r="B2" s="171"/>
      <c r="C2" s="171"/>
      <c r="D2" s="171"/>
      <c r="E2" s="171"/>
      <c r="F2" s="171"/>
      <c r="G2" s="171"/>
    </row>
    <row r="3" spans="1:7" ht="21.75" thickBot="1">
      <c r="A3" s="169" t="str">
        <f>'2.1'!A3:G3</f>
        <v>Черкаська область</v>
      </c>
      <c r="B3" s="174"/>
      <c r="C3" s="174"/>
      <c r="D3" s="174"/>
      <c r="E3" s="174"/>
      <c r="F3" s="174"/>
      <c r="G3" s="174"/>
    </row>
    <row r="4" spans="1:7" ht="19.5">
      <c r="A4" s="164"/>
      <c r="B4" s="172" t="s">
        <v>180</v>
      </c>
      <c r="C4" s="172"/>
      <c r="D4" s="172"/>
      <c r="E4" s="172" t="s">
        <v>182</v>
      </c>
      <c r="F4" s="172"/>
      <c r="G4" s="173"/>
    </row>
    <row r="5" spans="1:7" ht="75">
      <c r="A5" s="165"/>
      <c r="B5" s="24" t="s">
        <v>2</v>
      </c>
      <c r="C5" s="133" t="s">
        <v>25</v>
      </c>
      <c r="D5" s="25" t="s">
        <v>3</v>
      </c>
      <c r="E5" s="26" t="s">
        <v>2</v>
      </c>
      <c r="F5" s="134" t="s">
        <v>25</v>
      </c>
      <c r="G5" s="27" t="s">
        <v>3</v>
      </c>
    </row>
    <row r="6" spans="1:7" ht="18.75">
      <c r="A6" s="28" t="s">
        <v>4</v>
      </c>
      <c r="B6" s="31">
        <v>14887</v>
      </c>
      <c r="C6" s="31">
        <v>15506</v>
      </c>
      <c r="D6" s="32">
        <f>ROUND(C6/B6*100,1)</f>
        <v>104.2</v>
      </c>
      <c r="E6" s="31">
        <v>1204</v>
      </c>
      <c r="F6" s="31">
        <v>1294</v>
      </c>
      <c r="G6" s="33">
        <f>ROUND(F6/E6*100,1)</f>
        <v>107.5</v>
      </c>
    </row>
    <row r="7" spans="1:7" ht="37.5">
      <c r="A7" s="29" t="s">
        <v>27</v>
      </c>
      <c r="B7" s="34">
        <v>731</v>
      </c>
      <c r="C7" s="35">
        <v>847</v>
      </c>
      <c r="D7" s="32">
        <f t="shared" ref="D7:D15" si="0">ROUND(C7/B7*100,1)</f>
        <v>115.9</v>
      </c>
      <c r="E7" s="35">
        <v>61</v>
      </c>
      <c r="F7" s="35">
        <v>68</v>
      </c>
      <c r="G7" s="33">
        <f t="shared" ref="G7:G15" si="1">ROUND(F7/E7*100,1)</f>
        <v>111.5</v>
      </c>
    </row>
    <row r="8" spans="1:7" ht="18.75">
      <c r="A8" s="29" t="s">
        <v>28</v>
      </c>
      <c r="B8" s="34">
        <v>865</v>
      </c>
      <c r="C8" s="35">
        <v>964</v>
      </c>
      <c r="D8" s="32">
        <f t="shared" si="0"/>
        <v>111.4</v>
      </c>
      <c r="E8" s="34">
        <v>95</v>
      </c>
      <c r="F8" s="35">
        <v>76</v>
      </c>
      <c r="G8" s="33">
        <f t="shared" si="1"/>
        <v>80</v>
      </c>
    </row>
    <row r="9" spans="1:7" ht="18.75">
      <c r="A9" s="29" t="s">
        <v>29</v>
      </c>
      <c r="B9" s="34">
        <v>1207</v>
      </c>
      <c r="C9" s="35">
        <v>1456</v>
      </c>
      <c r="D9" s="32">
        <f t="shared" si="0"/>
        <v>120.6</v>
      </c>
      <c r="E9" s="34">
        <v>119</v>
      </c>
      <c r="F9" s="35">
        <v>116</v>
      </c>
      <c r="G9" s="33">
        <f t="shared" si="1"/>
        <v>97.5</v>
      </c>
    </row>
    <row r="10" spans="1:7" ht="18.75">
      <c r="A10" s="29" t="s">
        <v>30</v>
      </c>
      <c r="B10" s="34">
        <v>459</v>
      </c>
      <c r="C10" s="35">
        <v>499</v>
      </c>
      <c r="D10" s="32">
        <f t="shared" si="0"/>
        <v>108.7</v>
      </c>
      <c r="E10" s="34">
        <v>33</v>
      </c>
      <c r="F10" s="35">
        <v>29</v>
      </c>
      <c r="G10" s="33">
        <f t="shared" si="1"/>
        <v>87.9</v>
      </c>
    </row>
    <row r="11" spans="1:7" ht="18.75">
      <c r="A11" s="29" t="s">
        <v>31</v>
      </c>
      <c r="B11" s="34">
        <v>2477</v>
      </c>
      <c r="C11" s="35">
        <v>1915</v>
      </c>
      <c r="D11" s="32">
        <f t="shared" si="0"/>
        <v>77.3</v>
      </c>
      <c r="E11" s="34">
        <v>192</v>
      </c>
      <c r="F11" s="35">
        <v>144</v>
      </c>
      <c r="G11" s="33">
        <f t="shared" si="1"/>
        <v>75</v>
      </c>
    </row>
    <row r="12" spans="1:7" ht="56.25">
      <c r="A12" s="29" t="s">
        <v>32</v>
      </c>
      <c r="B12" s="34">
        <v>684</v>
      </c>
      <c r="C12" s="35">
        <v>766</v>
      </c>
      <c r="D12" s="32">
        <f t="shared" si="0"/>
        <v>112</v>
      </c>
      <c r="E12" s="34">
        <v>27</v>
      </c>
      <c r="F12" s="35">
        <v>28</v>
      </c>
      <c r="G12" s="33">
        <f t="shared" si="1"/>
        <v>103.7</v>
      </c>
    </row>
    <row r="13" spans="1:7" ht="18.75">
      <c r="A13" s="29" t="s">
        <v>33</v>
      </c>
      <c r="B13" s="34">
        <v>1799</v>
      </c>
      <c r="C13" s="35">
        <v>1668</v>
      </c>
      <c r="D13" s="32">
        <f t="shared" si="0"/>
        <v>92.7</v>
      </c>
      <c r="E13" s="34">
        <v>225</v>
      </c>
      <c r="F13" s="35">
        <v>254</v>
      </c>
      <c r="G13" s="33">
        <f t="shared" si="1"/>
        <v>112.9</v>
      </c>
    </row>
    <row r="14" spans="1:7" ht="75">
      <c r="A14" s="29" t="s">
        <v>34</v>
      </c>
      <c r="B14" s="34">
        <v>4127</v>
      </c>
      <c r="C14" s="35">
        <v>4489</v>
      </c>
      <c r="D14" s="32">
        <f t="shared" si="0"/>
        <v>108.8</v>
      </c>
      <c r="E14" s="34">
        <v>270</v>
      </c>
      <c r="F14" s="35">
        <v>396</v>
      </c>
      <c r="G14" s="33">
        <f t="shared" si="1"/>
        <v>146.69999999999999</v>
      </c>
    </row>
    <row r="15" spans="1:7" ht="19.5" thickBot="1">
      <c r="A15" s="30" t="s">
        <v>35</v>
      </c>
      <c r="B15" s="36">
        <v>2538</v>
      </c>
      <c r="C15" s="37">
        <v>2902</v>
      </c>
      <c r="D15" s="38">
        <f t="shared" si="0"/>
        <v>114.3</v>
      </c>
      <c r="E15" s="36">
        <v>182</v>
      </c>
      <c r="F15" s="37">
        <v>183</v>
      </c>
      <c r="G15" s="39">
        <f t="shared" si="1"/>
        <v>100.5</v>
      </c>
    </row>
    <row r="16" spans="1:7">
      <c r="A16" s="7"/>
      <c r="B16" s="7"/>
      <c r="C16" s="7"/>
      <c r="D16" s="7"/>
      <c r="E16" s="7"/>
      <c r="F16" s="7"/>
    </row>
    <row r="17" spans="1:6">
      <c r="A17" s="7"/>
      <c r="B17" s="7"/>
      <c r="C17" s="7"/>
      <c r="D17" s="7"/>
      <c r="E17" s="7"/>
      <c r="F17" s="7"/>
    </row>
  </sheetData>
  <mergeCells count="6">
    <mergeCell ref="A1:G1"/>
    <mergeCell ref="A2:G2"/>
    <mergeCell ref="A4:A5"/>
    <mergeCell ref="B4:D4"/>
    <mergeCell ref="E4:G4"/>
    <mergeCell ref="A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58"/>
  <sheetViews>
    <sheetView workbookViewId="0">
      <selection activeCell="A26" sqref="A26:A41"/>
    </sheetView>
  </sheetViews>
  <sheetFormatPr defaultRowHeight="15"/>
  <cols>
    <col min="1" max="1" width="25.42578125" style="41" customWidth="1"/>
    <col min="2" max="2" width="10" style="42" customWidth="1"/>
    <col min="3" max="3" width="13" style="42" customWidth="1"/>
    <col min="4" max="5" width="12.42578125" style="42" customWidth="1"/>
    <col min="6" max="6" width="16.42578125" style="42" customWidth="1"/>
  </cols>
  <sheetData>
    <row r="1" spans="1:6" ht="20.25">
      <c r="A1" s="175" t="s">
        <v>36</v>
      </c>
      <c r="B1" s="175"/>
      <c r="C1" s="175"/>
      <c r="D1" s="175"/>
      <c r="E1" s="175"/>
      <c r="F1" s="175"/>
    </row>
    <row r="2" spans="1:6" ht="20.25">
      <c r="A2" s="40"/>
      <c r="B2" s="175" t="s">
        <v>37</v>
      </c>
      <c r="C2" s="175"/>
      <c r="D2" s="175"/>
      <c r="E2" s="40"/>
      <c r="F2" s="40"/>
    </row>
    <row r="3" spans="1:6" ht="20.25">
      <c r="A3" s="175" t="s">
        <v>191</v>
      </c>
      <c r="B3" s="175"/>
      <c r="C3" s="175"/>
      <c r="D3" s="175"/>
      <c r="E3" s="175"/>
      <c r="F3" s="175"/>
    </row>
    <row r="4" spans="1:6" ht="21">
      <c r="A4" s="179" t="str">
        <f>'2.2'!A3:G3</f>
        <v>Черкаська область</v>
      </c>
      <c r="B4" s="180"/>
      <c r="C4" s="180"/>
      <c r="D4" s="180"/>
      <c r="E4" s="180"/>
      <c r="F4" s="180"/>
    </row>
    <row r="5" spans="1:6" ht="15.75">
      <c r="A5" s="176" t="s">
        <v>38</v>
      </c>
      <c r="B5" s="177" t="s">
        <v>39</v>
      </c>
      <c r="C5" s="177" t="s">
        <v>40</v>
      </c>
      <c r="D5" s="177" t="s">
        <v>41</v>
      </c>
      <c r="E5" s="178" t="s">
        <v>192</v>
      </c>
      <c r="F5" s="178"/>
    </row>
    <row r="6" spans="1:6">
      <c r="A6" s="176"/>
      <c r="B6" s="177"/>
      <c r="C6" s="177"/>
      <c r="D6" s="177"/>
      <c r="E6" s="177" t="s">
        <v>42</v>
      </c>
      <c r="F6" s="177" t="s">
        <v>43</v>
      </c>
    </row>
    <row r="7" spans="1:6">
      <c r="A7" s="176"/>
      <c r="B7" s="177"/>
      <c r="C7" s="177"/>
      <c r="D7" s="177"/>
      <c r="E7" s="177"/>
      <c r="F7" s="177"/>
    </row>
    <row r="8" spans="1:6">
      <c r="A8" s="43" t="s">
        <v>44</v>
      </c>
      <c r="B8" s="44">
        <v>1</v>
      </c>
      <c r="C8" s="44">
        <v>3</v>
      </c>
      <c r="D8" s="44">
        <v>4</v>
      </c>
      <c r="E8" s="44">
        <v>5</v>
      </c>
      <c r="F8" s="44">
        <v>6</v>
      </c>
    </row>
    <row r="9" spans="1:6" ht="15.75">
      <c r="A9" s="45" t="s">
        <v>81</v>
      </c>
      <c r="B9" s="47">
        <v>1651</v>
      </c>
      <c r="C9" s="47">
        <v>2786</v>
      </c>
      <c r="D9" s="47">
        <f t="shared" ref="D9:D58" si="0">B9-C9</f>
        <v>-1135</v>
      </c>
      <c r="E9" s="47">
        <v>76</v>
      </c>
      <c r="F9" s="47">
        <v>4017</v>
      </c>
    </row>
    <row r="10" spans="1:6" ht="36" customHeight="1">
      <c r="A10" s="45" t="s">
        <v>80</v>
      </c>
      <c r="B10" s="47">
        <v>1314</v>
      </c>
      <c r="C10" s="47">
        <v>1778</v>
      </c>
      <c r="D10" s="47">
        <f t="shared" si="0"/>
        <v>-464</v>
      </c>
      <c r="E10" s="47">
        <v>92</v>
      </c>
      <c r="F10" s="47">
        <v>4806</v>
      </c>
    </row>
    <row r="11" spans="1:6" ht="33" customHeight="1">
      <c r="A11" s="45" t="s">
        <v>124</v>
      </c>
      <c r="B11" s="47">
        <v>1229</v>
      </c>
      <c r="C11" s="47">
        <v>1276</v>
      </c>
      <c r="D11" s="47">
        <f t="shared" si="0"/>
        <v>-47</v>
      </c>
      <c r="E11" s="47">
        <v>68</v>
      </c>
      <c r="F11" s="47">
        <v>4673</v>
      </c>
    </row>
    <row r="12" spans="1:6" ht="15.75">
      <c r="A12" s="45" t="s">
        <v>106</v>
      </c>
      <c r="B12" s="47">
        <v>569</v>
      </c>
      <c r="C12" s="47">
        <v>746</v>
      </c>
      <c r="D12" s="47">
        <f t="shared" si="0"/>
        <v>-177</v>
      </c>
      <c r="E12" s="47">
        <v>22</v>
      </c>
      <c r="F12" s="47">
        <v>5000</v>
      </c>
    </row>
    <row r="13" spans="1:6" ht="31.5">
      <c r="A13" s="45" t="s">
        <v>83</v>
      </c>
      <c r="B13" s="47">
        <v>390</v>
      </c>
      <c r="C13" s="47">
        <v>1039</v>
      </c>
      <c r="D13" s="47">
        <f t="shared" si="0"/>
        <v>-649</v>
      </c>
      <c r="E13" s="47">
        <v>31</v>
      </c>
      <c r="F13" s="47">
        <v>3863</v>
      </c>
    </row>
    <row r="14" spans="1:6" ht="15.75">
      <c r="A14" s="45" t="s">
        <v>85</v>
      </c>
      <c r="B14" s="47">
        <v>340</v>
      </c>
      <c r="C14" s="47">
        <v>722</v>
      </c>
      <c r="D14" s="47">
        <f t="shared" si="0"/>
        <v>-382</v>
      </c>
      <c r="E14" s="47">
        <v>24</v>
      </c>
      <c r="F14" s="47">
        <v>3968</v>
      </c>
    </row>
    <row r="15" spans="1:6" ht="15.75">
      <c r="A15" s="45" t="s">
        <v>82</v>
      </c>
      <c r="B15" s="47">
        <v>332</v>
      </c>
      <c r="C15" s="47">
        <v>607</v>
      </c>
      <c r="D15" s="47">
        <f t="shared" si="0"/>
        <v>-275</v>
      </c>
      <c r="E15" s="47">
        <v>28</v>
      </c>
      <c r="F15" s="47">
        <v>4571</v>
      </c>
    </row>
    <row r="16" spans="1:6" ht="15.75">
      <c r="A16" s="45" t="s">
        <v>87</v>
      </c>
      <c r="B16" s="47">
        <v>328</v>
      </c>
      <c r="C16" s="47">
        <v>572</v>
      </c>
      <c r="D16" s="47">
        <f t="shared" si="0"/>
        <v>-244</v>
      </c>
      <c r="E16" s="47">
        <v>29</v>
      </c>
      <c r="F16" s="47">
        <v>4060</v>
      </c>
    </row>
    <row r="17" spans="1:6" ht="15.75">
      <c r="A17" s="45" t="s">
        <v>90</v>
      </c>
      <c r="B17" s="47">
        <v>282</v>
      </c>
      <c r="C17" s="47">
        <v>338</v>
      </c>
      <c r="D17" s="47">
        <f t="shared" si="0"/>
        <v>-56</v>
      </c>
      <c r="E17" s="47">
        <v>29</v>
      </c>
      <c r="F17" s="47">
        <v>4642</v>
      </c>
    </row>
    <row r="18" spans="1:6" ht="31.5">
      <c r="A18" s="45" t="s">
        <v>86</v>
      </c>
      <c r="B18" s="47">
        <v>264</v>
      </c>
      <c r="C18" s="47">
        <v>743</v>
      </c>
      <c r="D18" s="47">
        <f t="shared" si="0"/>
        <v>-479</v>
      </c>
      <c r="E18" s="47">
        <v>6</v>
      </c>
      <c r="F18" s="47">
        <v>3987</v>
      </c>
    </row>
    <row r="19" spans="1:6" ht="15.75">
      <c r="A19" s="45" t="s">
        <v>84</v>
      </c>
      <c r="B19" s="47">
        <v>244</v>
      </c>
      <c r="C19" s="47">
        <v>140</v>
      </c>
      <c r="D19" s="47">
        <f t="shared" si="0"/>
        <v>104</v>
      </c>
      <c r="E19" s="47">
        <v>14</v>
      </c>
      <c r="F19" s="47">
        <v>3743</v>
      </c>
    </row>
    <row r="20" spans="1:6" ht="15.75">
      <c r="A20" s="45" t="s">
        <v>89</v>
      </c>
      <c r="B20" s="47">
        <v>185</v>
      </c>
      <c r="C20" s="47">
        <v>181</v>
      </c>
      <c r="D20" s="47">
        <f t="shared" si="0"/>
        <v>4</v>
      </c>
      <c r="E20" s="47">
        <v>23</v>
      </c>
      <c r="F20" s="47">
        <v>5164</v>
      </c>
    </row>
    <row r="21" spans="1:6" ht="31.5">
      <c r="A21" s="45" t="s">
        <v>88</v>
      </c>
      <c r="B21" s="47">
        <v>179</v>
      </c>
      <c r="C21" s="47">
        <v>420</v>
      </c>
      <c r="D21" s="47">
        <f t="shared" si="0"/>
        <v>-241</v>
      </c>
      <c r="E21" s="47">
        <v>14</v>
      </c>
      <c r="F21" s="47">
        <v>3816</v>
      </c>
    </row>
    <row r="22" spans="1:6" ht="15.75">
      <c r="A22" s="45" t="s">
        <v>91</v>
      </c>
      <c r="B22" s="47">
        <v>171</v>
      </c>
      <c r="C22" s="47">
        <v>353</v>
      </c>
      <c r="D22" s="47">
        <f t="shared" si="0"/>
        <v>-182</v>
      </c>
      <c r="E22" s="47">
        <v>5</v>
      </c>
      <c r="F22" s="47">
        <v>4318</v>
      </c>
    </row>
    <row r="23" spans="1:6" ht="15.75">
      <c r="A23" s="45" t="s">
        <v>108</v>
      </c>
      <c r="B23" s="47">
        <v>149</v>
      </c>
      <c r="C23" s="47">
        <v>173</v>
      </c>
      <c r="D23" s="47">
        <f t="shared" si="0"/>
        <v>-24</v>
      </c>
      <c r="E23" s="47">
        <v>14</v>
      </c>
      <c r="F23" s="47">
        <v>5252</v>
      </c>
    </row>
    <row r="24" spans="1:6" ht="15.75">
      <c r="A24" s="45" t="s">
        <v>92</v>
      </c>
      <c r="B24" s="47">
        <v>148</v>
      </c>
      <c r="C24" s="47">
        <v>381</v>
      </c>
      <c r="D24" s="47">
        <f t="shared" si="0"/>
        <v>-233</v>
      </c>
      <c r="E24" s="47">
        <v>16</v>
      </c>
      <c r="F24" s="47">
        <v>4104</v>
      </c>
    </row>
    <row r="25" spans="1:6" ht="63">
      <c r="A25" s="45" t="s">
        <v>183</v>
      </c>
      <c r="B25" s="47">
        <v>148</v>
      </c>
      <c r="C25" s="47">
        <v>149</v>
      </c>
      <c r="D25" s="47">
        <f t="shared" si="0"/>
        <v>-1</v>
      </c>
      <c r="E25" s="47">
        <v>3</v>
      </c>
      <c r="F25" s="47">
        <v>3749</v>
      </c>
    </row>
    <row r="26" spans="1:6" ht="94.5">
      <c r="A26" s="45" t="s">
        <v>95</v>
      </c>
      <c r="B26" s="47">
        <v>128</v>
      </c>
      <c r="C26" s="47">
        <v>153</v>
      </c>
      <c r="D26" s="47">
        <f t="shared" si="0"/>
        <v>-25</v>
      </c>
      <c r="E26" s="47">
        <v>3</v>
      </c>
      <c r="F26" s="47">
        <v>3834</v>
      </c>
    </row>
    <row r="27" spans="1:6" ht="78.75">
      <c r="A27" s="45" t="s">
        <v>184</v>
      </c>
      <c r="B27" s="47">
        <v>123</v>
      </c>
      <c r="C27" s="47">
        <v>199</v>
      </c>
      <c r="D27" s="47">
        <f t="shared" si="0"/>
        <v>-76</v>
      </c>
      <c r="E27" s="47">
        <v>1</v>
      </c>
      <c r="F27" s="47">
        <v>3723</v>
      </c>
    </row>
    <row r="28" spans="1:6" ht="15.75">
      <c r="A28" s="45" t="s">
        <v>97</v>
      </c>
      <c r="B28" s="47">
        <v>122</v>
      </c>
      <c r="C28" s="47">
        <v>160</v>
      </c>
      <c r="D28" s="47">
        <f t="shared" si="0"/>
        <v>-38</v>
      </c>
      <c r="E28" s="47">
        <v>12</v>
      </c>
      <c r="F28" s="47">
        <v>3862</v>
      </c>
    </row>
    <row r="29" spans="1:6" ht="31.5">
      <c r="A29" s="45" t="s">
        <v>93</v>
      </c>
      <c r="B29" s="47">
        <v>122</v>
      </c>
      <c r="C29" s="47">
        <v>176</v>
      </c>
      <c r="D29" s="47">
        <f t="shared" si="0"/>
        <v>-54</v>
      </c>
      <c r="E29" s="47">
        <v>11</v>
      </c>
      <c r="F29" s="47">
        <v>5082</v>
      </c>
    </row>
    <row r="30" spans="1:6" ht="15.75">
      <c r="A30" s="45" t="s">
        <v>94</v>
      </c>
      <c r="B30" s="47">
        <v>105</v>
      </c>
      <c r="C30" s="47">
        <v>138</v>
      </c>
      <c r="D30" s="47">
        <f t="shared" si="0"/>
        <v>-33</v>
      </c>
      <c r="E30" s="47">
        <v>10</v>
      </c>
      <c r="F30" s="47">
        <v>5118</v>
      </c>
    </row>
    <row r="31" spans="1:6" ht="31.5">
      <c r="A31" s="45" t="s">
        <v>107</v>
      </c>
      <c r="B31" s="47">
        <v>102</v>
      </c>
      <c r="C31" s="47">
        <v>71</v>
      </c>
      <c r="D31" s="47">
        <f t="shared" si="0"/>
        <v>31</v>
      </c>
      <c r="E31" s="47">
        <v>1</v>
      </c>
      <c r="F31" s="47">
        <v>3723</v>
      </c>
    </row>
    <row r="32" spans="1:6" ht="31.5">
      <c r="A32" s="45" t="s">
        <v>98</v>
      </c>
      <c r="B32" s="47">
        <v>97</v>
      </c>
      <c r="C32" s="47">
        <v>222</v>
      </c>
      <c r="D32" s="47">
        <f t="shared" si="0"/>
        <v>-125</v>
      </c>
      <c r="E32" s="47">
        <v>11</v>
      </c>
      <c r="F32" s="47">
        <v>7300</v>
      </c>
    </row>
    <row r="33" spans="1:6" ht="15.75">
      <c r="A33" s="45" t="s">
        <v>102</v>
      </c>
      <c r="B33" s="47">
        <v>97</v>
      </c>
      <c r="C33" s="47">
        <v>83</v>
      </c>
      <c r="D33" s="47">
        <f t="shared" si="0"/>
        <v>14</v>
      </c>
      <c r="E33" s="47">
        <v>21</v>
      </c>
      <c r="F33" s="47">
        <v>6918</v>
      </c>
    </row>
    <row r="34" spans="1:6" ht="63">
      <c r="A34" s="45" t="s">
        <v>99</v>
      </c>
      <c r="B34" s="47">
        <v>88</v>
      </c>
      <c r="C34" s="47">
        <v>74</v>
      </c>
      <c r="D34" s="47">
        <f t="shared" si="0"/>
        <v>14</v>
      </c>
      <c r="E34" s="47">
        <v>10</v>
      </c>
      <c r="F34" s="47">
        <v>5370</v>
      </c>
    </row>
    <row r="35" spans="1:6" ht="31.5">
      <c r="A35" s="45" t="s">
        <v>103</v>
      </c>
      <c r="B35" s="47">
        <v>85</v>
      </c>
      <c r="C35" s="47">
        <v>262</v>
      </c>
      <c r="D35" s="47">
        <f t="shared" si="0"/>
        <v>-177</v>
      </c>
      <c r="E35" s="47">
        <v>8</v>
      </c>
      <c r="F35" s="47">
        <v>4300</v>
      </c>
    </row>
    <row r="36" spans="1:6" ht="15.75">
      <c r="A36" s="45" t="s">
        <v>100</v>
      </c>
      <c r="B36" s="47">
        <v>77</v>
      </c>
      <c r="C36" s="47">
        <v>93</v>
      </c>
      <c r="D36" s="47">
        <f t="shared" si="0"/>
        <v>-16</v>
      </c>
      <c r="E36" s="47">
        <v>1</v>
      </c>
      <c r="F36" s="47">
        <v>3728</v>
      </c>
    </row>
    <row r="37" spans="1:6" ht="15.75">
      <c r="A37" s="45" t="s">
        <v>105</v>
      </c>
      <c r="B37" s="47">
        <v>74</v>
      </c>
      <c r="C37" s="47">
        <v>85</v>
      </c>
      <c r="D37" s="47">
        <f t="shared" si="0"/>
        <v>-11</v>
      </c>
      <c r="E37" s="47">
        <v>5</v>
      </c>
      <c r="F37" s="47">
        <v>4154</v>
      </c>
    </row>
    <row r="38" spans="1:6" ht="15.75">
      <c r="A38" s="45" t="s">
        <v>101</v>
      </c>
      <c r="B38" s="47">
        <v>74</v>
      </c>
      <c r="C38" s="47">
        <v>68</v>
      </c>
      <c r="D38" s="47">
        <f t="shared" si="0"/>
        <v>6</v>
      </c>
      <c r="E38" s="47">
        <v>11</v>
      </c>
      <c r="F38" s="47">
        <v>3751</v>
      </c>
    </row>
    <row r="39" spans="1:6" ht="15.75">
      <c r="A39" s="45" t="s">
        <v>142</v>
      </c>
      <c r="B39" s="47">
        <v>67</v>
      </c>
      <c r="C39" s="47">
        <v>144</v>
      </c>
      <c r="D39" s="47">
        <f t="shared" si="0"/>
        <v>-77</v>
      </c>
      <c r="E39" s="47">
        <v>2</v>
      </c>
      <c r="F39" s="47">
        <v>4112</v>
      </c>
    </row>
    <row r="40" spans="1:6" ht="15.75">
      <c r="A40" s="45" t="s">
        <v>148</v>
      </c>
      <c r="B40" s="47">
        <v>67</v>
      </c>
      <c r="C40" s="47">
        <v>57</v>
      </c>
      <c r="D40" s="47">
        <f t="shared" si="0"/>
        <v>10</v>
      </c>
      <c r="E40" s="47">
        <v>2</v>
      </c>
      <c r="F40" s="47">
        <v>5029</v>
      </c>
    </row>
    <row r="41" spans="1:6" ht="15.75">
      <c r="A41" s="45" t="s">
        <v>185</v>
      </c>
      <c r="B41" s="47">
        <v>65</v>
      </c>
      <c r="C41" s="47">
        <v>57</v>
      </c>
      <c r="D41" s="47">
        <f t="shared" si="0"/>
        <v>8</v>
      </c>
      <c r="E41" s="47">
        <v>5</v>
      </c>
      <c r="F41" s="47">
        <v>3853</v>
      </c>
    </row>
    <row r="42" spans="1:6" ht="15.75">
      <c r="A42" s="45" t="s">
        <v>119</v>
      </c>
      <c r="B42" s="47">
        <v>64</v>
      </c>
      <c r="C42" s="47">
        <v>121</v>
      </c>
      <c r="D42" s="47">
        <f t="shared" si="0"/>
        <v>-57</v>
      </c>
      <c r="E42" s="47">
        <v>2</v>
      </c>
      <c r="F42" s="47">
        <v>3917</v>
      </c>
    </row>
    <row r="43" spans="1:6" ht="78.75">
      <c r="A43" s="45" t="s">
        <v>186</v>
      </c>
      <c r="B43" s="47">
        <v>63</v>
      </c>
      <c r="C43" s="47">
        <v>219</v>
      </c>
      <c r="D43" s="47">
        <f t="shared" si="0"/>
        <v>-156</v>
      </c>
      <c r="E43" s="47">
        <v>4</v>
      </c>
      <c r="F43" s="47">
        <v>3886</v>
      </c>
    </row>
    <row r="44" spans="1:6" ht="15.75">
      <c r="A44" s="45" t="s">
        <v>110</v>
      </c>
      <c r="B44" s="47">
        <v>60</v>
      </c>
      <c r="C44" s="47">
        <v>134</v>
      </c>
      <c r="D44" s="47">
        <f t="shared" si="0"/>
        <v>-74</v>
      </c>
      <c r="E44" s="47">
        <v>4</v>
      </c>
      <c r="F44" s="47">
        <v>4800</v>
      </c>
    </row>
    <row r="45" spans="1:6" ht="22.5" customHeight="1">
      <c r="A45" s="45" t="s">
        <v>187</v>
      </c>
      <c r="B45" s="47">
        <v>57</v>
      </c>
      <c r="C45" s="47">
        <v>78</v>
      </c>
      <c r="D45" s="47">
        <f t="shared" si="0"/>
        <v>-21</v>
      </c>
      <c r="E45" s="47">
        <v>0</v>
      </c>
      <c r="F45" s="47">
        <v>0</v>
      </c>
    </row>
    <row r="46" spans="1:6" ht="15.75">
      <c r="A46" s="45" t="s">
        <v>156</v>
      </c>
      <c r="B46" s="47">
        <v>57</v>
      </c>
      <c r="C46" s="47">
        <v>75</v>
      </c>
      <c r="D46" s="47">
        <f t="shared" si="0"/>
        <v>-18</v>
      </c>
      <c r="E46" s="47">
        <v>3</v>
      </c>
      <c r="F46" s="47">
        <v>4617</v>
      </c>
    </row>
    <row r="47" spans="1:6" ht="94.5">
      <c r="A47" s="45" t="s">
        <v>188</v>
      </c>
      <c r="B47" s="47">
        <v>56</v>
      </c>
      <c r="C47" s="47">
        <v>81</v>
      </c>
      <c r="D47" s="47">
        <f t="shared" si="0"/>
        <v>-25</v>
      </c>
      <c r="E47" s="47">
        <v>5</v>
      </c>
      <c r="F47" s="47">
        <v>4460</v>
      </c>
    </row>
    <row r="48" spans="1:6" ht="31.5">
      <c r="A48" s="45" t="s">
        <v>153</v>
      </c>
      <c r="B48" s="47">
        <v>55</v>
      </c>
      <c r="C48" s="47">
        <v>162</v>
      </c>
      <c r="D48" s="47">
        <f t="shared" si="0"/>
        <v>-107</v>
      </c>
      <c r="E48" s="47">
        <v>9</v>
      </c>
      <c r="F48" s="47">
        <v>4365</v>
      </c>
    </row>
    <row r="49" spans="1:6" ht="15.75">
      <c r="A49" s="45" t="s">
        <v>140</v>
      </c>
      <c r="B49" s="47">
        <v>54</v>
      </c>
      <c r="C49" s="47">
        <v>47</v>
      </c>
      <c r="D49" s="47">
        <f t="shared" si="0"/>
        <v>7</v>
      </c>
      <c r="E49" s="47">
        <v>5</v>
      </c>
      <c r="F49" s="47">
        <v>4000</v>
      </c>
    </row>
    <row r="50" spans="1:6" ht="63">
      <c r="A50" s="45" t="s">
        <v>122</v>
      </c>
      <c r="B50" s="47">
        <v>54</v>
      </c>
      <c r="C50" s="47">
        <v>68</v>
      </c>
      <c r="D50" s="47">
        <f t="shared" si="0"/>
        <v>-14</v>
      </c>
      <c r="E50" s="47">
        <v>8</v>
      </c>
      <c r="F50" s="47">
        <v>4580</v>
      </c>
    </row>
    <row r="51" spans="1:6" ht="31.5">
      <c r="A51" s="45" t="s">
        <v>189</v>
      </c>
      <c r="B51" s="47">
        <v>53</v>
      </c>
      <c r="C51" s="47">
        <v>343</v>
      </c>
      <c r="D51" s="47">
        <f t="shared" si="0"/>
        <v>-290</v>
      </c>
      <c r="E51" s="47">
        <v>1</v>
      </c>
      <c r="F51" s="47">
        <v>3750</v>
      </c>
    </row>
    <row r="52" spans="1:6" ht="31.5">
      <c r="A52" s="45" t="s">
        <v>121</v>
      </c>
      <c r="B52" s="47">
        <v>52</v>
      </c>
      <c r="C52" s="47">
        <v>103</v>
      </c>
      <c r="D52" s="47">
        <f t="shared" si="0"/>
        <v>-51</v>
      </c>
      <c r="E52" s="47">
        <v>1</v>
      </c>
      <c r="F52" s="47">
        <v>6500</v>
      </c>
    </row>
    <row r="53" spans="1:6" ht="15.75">
      <c r="A53" s="46" t="s">
        <v>96</v>
      </c>
      <c r="B53" s="47">
        <v>51</v>
      </c>
      <c r="C53" s="47">
        <v>33</v>
      </c>
      <c r="D53" s="47">
        <f>B53-C53</f>
        <v>18</v>
      </c>
      <c r="E53" s="47">
        <v>4</v>
      </c>
      <c r="F53" s="47">
        <v>4914</v>
      </c>
    </row>
    <row r="54" spans="1:6" ht="31.5">
      <c r="A54" s="45" t="s">
        <v>113</v>
      </c>
      <c r="B54" s="47">
        <v>49</v>
      </c>
      <c r="C54" s="47">
        <v>151</v>
      </c>
      <c r="D54" s="47">
        <f t="shared" si="0"/>
        <v>-102</v>
      </c>
      <c r="E54" s="47">
        <v>4</v>
      </c>
      <c r="F54" s="47">
        <v>3733</v>
      </c>
    </row>
    <row r="55" spans="1:6" ht="14.25" customHeight="1">
      <c r="A55" s="45" t="s">
        <v>109</v>
      </c>
      <c r="B55" s="47">
        <v>49</v>
      </c>
      <c r="C55" s="47">
        <v>98</v>
      </c>
      <c r="D55" s="47">
        <f t="shared" si="0"/>
        <v>-49</v>
      </c>
      <c r="E55" s="47">
        <v>5</v>
      </c>
      <c r="F55" s="47">
        <v>3847</v>
      </c>
    </row>
    <row r="56" spans="1:6" ht="47.25">
      <c r="A56" s="45" t="s">
        <v>132</v>
      </c>
      <c r="B56" s="47">
        <v>48</v>
      </c>
      <c r="C56" s="47">
        <v>0</v>
      </c>
      <c r="D56" s="47">
        <f t="shared" si="0"/>
        <v>48</v>
      </c>
      <c r="E56" s="47">
        <v>3</v>
      </c>
      <c r="F56" s="47">
        <v>4729</v>
      </c>
    </row>
    <row r="57" spans="1:6" ht="15.75">
      <c r="A57" s="45" t="s">
        <v>114</v>
      </c>
      <c r="B57" s="47">
        <v>47</v>
      </c>
      <c r="C57" s="47">
        <v>110</v>
      </c>
      <c r="D57" s="47">
        <f t="shared" si="0"/>
        <v>-63</v>
      </c>
      <c r="E57" s="47">
        <v>6</v>
      </c>
      <c r="F57" s="47">
        <v>5000</v>
      </c>
    </row>
    <row r="58" spans="1:6" ht="15.75">
      <c r="A58" s="45" t="s">
        <v>190</v>
      </c>
      <c r="B58" s="47">
        <v>47</v>
      </c>
      <c r="C58" s="47">
        <v>52</v>
      </c>
      <c r="D58" s="47">
        <f t="shared" si="0"/>
        <v>-5</v>
      </c>
      <c r="E58" s="47">
        <v>9</v>
      </c>
      <c r="F58" s="47">
        <v>4849</v>
      </c>
    </row>
  </sheetData>
  <mergeCells count="11">
    <mergeCell ref="A3:F3"/>
    <mergeCell ref="A1:F1"/>
    <mergeCell ref="B2:D2"/>
    <mergeCell ref="A5:A7"/>
    <mergeCell ref="B5:B7"/>
    <mergeCell ref="C5:C7"/>
    <mergeCell ref="D5:D7"/>
    <mergeCell ref="E5:F5"/>
    <mergeCell ref="E6:E7"/>
    <mergeCell ref="F6:F7"/>
    <mergeCell ref="A4:F4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5"/>
  <sheetViews>
    <sheetView workbookViewId="0">
      <selection activeCell="B5" sqref="B5:B7"/>
    </sheetView>
  </sheetViews>
  <sheetFormatPr defaultRowHeight="15"/>
  <cols>
    <col min="1" max="1" width="33.5703125" style="159" customWidth="1"/>
    <col min="2" max="2" width="11.140625" style="160" customWidth="1"/>
    <col min="3" max="3" width="14" style="161" customWidth="1"/>
    <col min="4" max="4" width="15.42578125" style="161" customWidth="1"/>
    <col min="5" max="5" width="15.28515625" style="161" customWidth="1"/>
    <col min="6" max="6" width="17.5703125" style="161" customWidth="1"/>
    <col min="7" max="16384" width="9.140625" style="138"/>
  </cols>
  <sheetData>
    <row r="1" spans="1:6" ht="20.25">
      <c r="A1" s="181" t="s">
        <v>36</v>
      </c>
      <c r="B1" s="181"/>
      <c r="C1" s="181"/>
      <c r="D1" s="181"/>
      <c r="E1" s="181"/>
      <c r="F1" s="181"/>
    </row>
    <row r="2" spans="1:6" ht="20.25">
      <c r="A2" s="191" t="s">
        <v>289</v>
      </c>
      <c r="B2" s="191"/>
      <c r="C2" s="191"/>
      <c r="D2" s="191"/>
      <c r="E2" s="191"/>
      <c r="F2" s="191"/>
    </row>
    <row r="3" spans="1:6" ht="20.25">
      <c r="A3" s="182" t="s">
        <v>49</v>
      </c>
      <c r="B3" s="182"/>
      <c r="C3" s="182"/>
      <c r="D3" s="182"/>
      <c r="E3" s="182"/>
      <c r="F3" s="182"/>
    </row>
    <row r="4" spans="1:6" ht="21">
      <c r="A4" s="189" t="str">
        <f>'2,3'!A4:F4</f>
        <v>Черкаська область</v>
      </c>
      <c r="B4" s="190"/>
      <c r="C4" s="190"/>
      <c r="D4" s="190"/>
      <c r="E4" s="190"/>
      <c r="F4" s="190"/>
    </row>
    <row r="5" spans="1:6" ht="15.75">
      <c r="A5" s="183" t="s">
        <v>38</v>
      </c>
      <c r="B5" s="184" t="s">
        <v>39</v>
      </c>
      <c r="C5" s="184" t="s">
        <v>40</v>
      </c>
      <c r="D5" s="184" t="s">
        <v>41</v>
      </c>
      <c r="E5" s="185" t="s">
        <v>192</v>
      </c>
      <c r="F5" s="185"/>
    </row>
    <row r="6" spans="1:6">
      <c r="A6" s="183"/>
      <c r="B6" s="184"/>
      <c r="C6" s="184"/>
      <c r="D6" s="184"/>
      <c r="E6" s="186" t="s">
        <v>154</v>
      </c>
      <c r="F6" s="187" t="s">
        <v>155</v>
      </c>
    </row>
    <row r="7" spans="1:6" ht="30" customHeight="1">
      <c r="A7" s="183"/>
      <c r="B7" s="184"/>
      <c r="C7" s="184"/>
      <c r="D7" s="184"/>
      <c r="E7" s="186"/>
      <c r="F7" s="187"/>
    </row>
    <row r="8" spans="1:6">
      <c r="A8" s="139" t="s">
        <v>50</v>
      </c>
      <c r="B8" s="139">
        <v>1</v>
      </c>
      <c r="C8" s="140">
        <v>2</v>
      </c>
      <c r="D8" s="140">
        <v>4</v>
      </c>
      <c r="E8" s="140">
        <v>4</v>
      </c>
      <c r="F8" s="140">
        <v>5</v>
      </c>
    </row>
    <row r="9" spans="1:6" ht="18.75">
      <c r="A9" s="188" t="s">
        <v>51</v>
      </c>
      <c r="B9" s="188"/>
      <c r="C9" s="188"/>
      <c r="D9" s="188"/>
      <c r="E9" s="188"/>
      <c r="F9" s="188"/>
    </row>
    <row r="10" spans="1:6" ht="15.75">
      <c r="A10" s="141" t="s">
        <v>98</v>
      </c>
      <c r="B10" s="142">
        <v>97</v>
      </c>
      <c r="C10" s="142">
        <v>222</v>
      </c>
      <c r="D10" s="143">
        <f>B10-C10</f>
        <v>-125</v>
      </c>
      <c r="E10" s="142">
        <v>11</v>
      </c>
      <c r="F10" s="143">
        <v>5136</v>
      </c>
    </row>
    <row r="11" spans="1:6" ht="15.75">
      <c r="A11" s="141" t="s">
        <v>115</v>
      </c>
      <c r="B11" s="142">
        <v>46</v>
      </c>
      <c r="C11" s="143">
        <v>158</v>
      </c>
      <c r="D11" s="143">
        <f>B11-C11</f>
        <v>-112</v>
      </c>
      <c r="E11" s="143">
        <v>3</v>
      </c>
      <c r="F11" s="143">
        <v>6575</v>
      </c>
    </row>
    <row r="12" spans="1:6" ht="15.75">
      <c r="A12" s="141" t="s">
        <v>166</v>
      </c>
      <c r="B12" s="142">
        <v>37</v>
      </c>
      <c r="C12" s="143">
        <v>112</v>
      </c>
      <c r="D12" s="143">
        <f t="shared" ref="D12:D20" si="0">B12-C12</f>
        <v>-75</v>
      </c>
      <c r="E12" s="143">
        <v>3</v>
      </c>
      <c r="F12" s="143">
        <v>5833</v>
      </c>
    </row>
    <row r="13" spans="1:6" ht="15.75">
      <c r="A13" s="141" t="s">
        <v>129</v>
      </c>
      <c r="B13" s="142">
        <v>33</v>
      </c>
      <c r="C13" s="143">
        <v>132</v>
      </c>
      <c r="D13" s="143">
        <f t="shared" si="0"/>
        <v>-99</v>
      </c>
      <c r="E13" s="143">
        <v>2</v>
      </c>
      <c r="F13" s="143">
        <v>4750</v>
      </c>
    </row>
    <row r="14" spans="1:6" ht="15.75">
      <c r="A14" s="141" t="s">
        <v>126</v>
      </c>
      <c r="B14" s="142">
        <v>32</v>
      </c>
      <c r="C14" s="143">
        <v>91</v>
      </c>
      <c r="D14" s="143">
        <f t="shared" si="0"/>
        <v>-59</v>
      </c>
      <c r="E14" s="143">
        <v>2</v>
      </c>
      <c r="F14" s="143">
        <v>6000</v>
      </c>
    </row>
    <row r="15" spans="1:6" ht="31.5">
      <c r="A15" s="141" t="s">
        <v>117</v>
      </c>
      <c r="B15" s="142">
        <v>30</v>
      </c>
      <c r="C15" s="143">
        <v>250</v>
      </c>
      <c r="D15" s="143">
        <f t="shared" si="0"/>
        <v>-220</v>
      </c>
      <c r="E15" s="143">
        <v>1</v>
      </c>
      <c r="F15" s="143">
        <v>3750</v>
      </c>
    </row>
    <row r="16" spans="1:6" ht="15.75">
      <c r="A16" s="144" t="s">
        <v>127</v>
      </c>
      <c r="B16" s="142">
        <v>27</v>
      </c>
      <c r="C16" s="143">
        <v>52</v>
      </c>
      <c r="D16" s="143">
        <f t="shared" si="0"/>
        <v>-25</v>
      </c>
      <c r="E16" s="143">
        <v>4</v>
      </c>
      <c r="F16" s="143">
        <v>6402</v>
      </c>
    </row>
    <row r="17" spans="1:6" ht="15.75">
      <c r="A17" s="144" t="s">
        <v>279</v>
      </c>
      <c r="B17" s="142">
        <v>24</v>
      </c>
      <c r="C17" s="143">
        <v>38</v>
      </c>
      <c r="D17" s="143">
        <f t="shared" si="0"/>
        <v>-14</v>
      </c>
      <c r="E17" s="143">
        <v>3</v>
      </c>
      <c r="F17" s="143">
        <v>5000</v>
      </c>
    </row>
    <row r="18" spans="1:6" ht="15.75">
      <c r="A18" s="144" t="s">
        <v>280</v>
      </c>
      <c r="B18" s="142">
        <v>22</v>
      </c>
      <c r="C18" s="143">
        <v>35</v>
      </c>
      <c r="D18" s="143">
        <f t="shared" si="0"/>
        <v>-13</v>
      </c>
      <c r="E18" s="143">
        <v>0</v>
      </c>
      <c r="F18" s="143">
        <v>0</v>
      </c>
    </row>
    <row r="19" spans="1:6" ht="15.75">
      <c r="A19" s="144" t="s">
        <v>167</v>
      </c>
      <c r="B19" s="142">
        <v>22</v>
      </c>
      <c r="C19" s="143">
        <v>77</v>
      </c>
      <c r="D19" s="143">
        <f t="shared" si="0"/>
        <v>-55</v>
      </c>
      <c r="E19" s="143">
        <v>2</v>
      </c>
      <c r="F19" s="143">
        <v>3723</v>
      </c>
    </row>
    <row r="20" spans="1:6" ht="15.75">
      <c r="A20" s="141" t="s">
        <v>128</v>
      </c>
      <c r="B20" s="142">
        <v>20</v>
      </c>
      <c r="C20" s="142">
        <v>17</v>
      </c>
      <c r="D20" s="143">
        <f t="shared" si="0"/>
        <v>3</v>
      </c>
      <c r="E20" s="142">
        <v>1</v>
      </c>
      <c r="F20" s="143">
        <v>3800</v>
      </c>
    </row>
    <row r="21" spans="1:6" ht="18.75">
      <c r="A21" s="188" t="s">
        <v>28</v>
      </c>
      <c r="B21" s="188"/>
      <c r="C21" s="188"/>
      <c r="D21" s="188"/>
      <c r="E21" s="188"/>
      <c r="F21" s="188"/>
    </row>
    <row r="22" spans="1:6" ht="15.75">
      <c r="A22" s="137" t="s">
        <v>103</v>
      </c>
      <c r="B22" s="145">
        <v>85</v>
      </c>
      <c r="C22" s="145">
        <v>262</v>
      </c>
      <c r="D22" s="145">
        <f>B22-C22</f>
        <v>-177</v>
      </c>
      <c r="E22" s="145">
        <v>8</v>
      </c>
      <c r="F22" s="145">
        <v>3887</v>
      </c>
    </row>
    <row r="23" spans="1:6" ht="15.75">
      <c r="A23" s="137" t="s">
        <v>110</v>
      </c>
      <c r="B23" s="145">
        <v>60</v>
      </c>
      <c r="C23" s="145">
        <v>134</v>
      </c>
      <c r="D23" s="145">
        <f t="shared" ref="D23:D34" si="1">B23-C23</f>
        <v>-74</v>
      </c>
      <c r="E23" s="145">
        <v>4</v>
      </c>
      <c r="F23" s="145">
        <v>4012</v>
      </c>
    </row>
    <row r="24" spans="1:6" ht="15.75">
      <c r="A24" s="137" t="s">
        <v>187</v>
      </c>
      <c r="B24" s="145">
        <v>57</v>
      </c>
      <c r="C24" s="145">
        <v>78</v>
      </c>
      <c r="D24" s="145">
        <f t="shared" si="1"/>
        <v>-21</v>
      </c>
      <c r="E24" s="145">
        <v>0</v>
      </c>
      <c r="F24" s="146">
        <v>0</v>
      </c>
    </row>
    <row r="25" spans="1:6" ht="31.5">
      <c r="A25" s="137" t="s">
        <v>132</v>
      </c>
      <c r="B25" s="145">
        <v>34</v>
      </c>
      <c r="C25" s="145">
        <v>53</v>
      </c>
      <c r="D25" s="145">
        <f t="shared" si="1"/>
        <v>-19</v>
      </c>
      <c r="E25" s="145">
        <v>7</v>
      </c>
      <c r="F25" s="145">
        <v>4728</v>
      </c>
    </row>
    <row r="26" spans="1:6" ht="31.5">
      <c r="A26" s="137" t="s">
        <v>104</v>
      </c>
      <c r="B26" s="145">
        <v>33</v>
      </c>
      <c r="C26" s="145">
        <v>35</v>
      </c>
      <c r="D26" s="145">
        <f t="shared" si="1"/>
        <v>-2</v>
      </c>
      <c r="E26" s="145">
        <v>3</v>
      </c>
      <c r="F26" s="145">
        <v>3908</v>
      </c>
    </row>
    <row r="27" spans="1:6" ht="15.75">
      <c r="A27" s="137" t="s">
        <v>131</v>
      </c>
      <c r="B27" s="145">
        <v>25</v>
      </c>
      <c r="C27" s="145">
        <v>79</v>
      </c>
      <c r="D27" s="145">
        <f t="shared" si="1"/>
        <v>-54</v>
      </c>
      <c r="E27" s="145">
        <v>1</v>
      </c>
      <c r="F27" s="145">
        <v>5740</v>
      </c>
    </row>
    <row r="28" spans="1:6" ht="15.75">
      <c r="A28" s="137" t="s">
        <v>111</v>
      </c>
      <c r="B28" s="145">
        <v>22</v>
      </c>
      <c r="C28" s="145">
        <v>26</v>
      </c>
      <c r="D28" s="145">
        <f t="shared" si="1"/>
        <v>-4</v>
      </c>
      <c r="E28" s="145">
        <v>2</v>
      </c>
      <c r="F28" s="145">
        <v>4482</v>
      </c>
    </row>
    <row r="29" spans="1:6" ht="15.75">
      <c r="A29" s="137" t="s">
        <v>133</v>
      </c>
      <c r="B29" s="145">
        <v>22</v>
      </c>
      <c r="C29" s="145">
        <v>30</v>
      </c>
      <c r="D29" s="145">
        <f t="shared" si="1"/>
        <v>-8</v>
      </c>
      <c r="E29" s="145">
        <v>2</v>
      </c>
      <c r="F29" s="145">
        <v>4900</v>
      </c>
    </row>
    <row r="30" spans="1:6" ht="15.75">
      <c r="A30" s="137" t="s">
        <v>134</v>
      </c>
      <c r="B30" s="145">
        <v>21</v>
      </c>
      <c r="C30" s="145">
        <v>38</v>
      </c>
      <c r="D30" s="145">
        <f t="shared" si="1"/>
        <v>-17</v>
      </c>
      <c r="E30" s="145">
        <v>0</v>
      </c>
      <c r="F30" s="145">
        <v>0</v>
      </c>
    </row>
    <row r="31" spans="1:6" ht="15.75">
      <c r="A31" s="137" t="s">
        <v>130</v>
      </c>
      <c r="B31" s="145">
        <v>20</v>
      </c>
      <c r="C31" s="145">
        <v>53</v>
      </c>
      <c r="D31" s="145">
        <f t="shared" si="1"/>
        <v>-33</v>
      </c>
      <c r="E31" s="145">
        <v>3</v>
      </c>
      <c r="F31" s="145">
        <v>5650</v>
      </c>
    </row>
    <row r="32" spans="1:6" ht="15.75">
      <c r="A32" s="137" t="s">
        <v>125</v>
      </c>
      <c r="B32" s="145">
        <v>16</v>
      </c>
      <c r="C32" s="145">
        <v>28</v>
      </c>
      <c r="D32" s="145">
        <f t="shared" si="1"/>
        <v>-12</v>
      </c>
      <c r="E32" s="145">
        <v>2</v>
      </c>
      <c r="F32" s="145">
        <v>3723</v>
      </c>
    </row>
    <row r="33" spans="1:6" ht="15.75">
      <c r="A33" s="137" t="s">
        <v>118</v>
      </c>
      <c r="B33" s="145">
        <v>16</v>
      </c>
      <c r="C33" s="145">
        <v>11</v>
      </c>
      <c r="D33" s="145">
        <f t="shared" si="1"/>
        <v>5</v>
      </c>
      <c r="E33" s="145">
        <v>0</v>
      </c>
      <c r="F33" s="145">
        <v>0</v>
      </c>
    </row>
    <row r="34" spans="1:6" ht="31.5">
      <c r="A34" s="137" t="s">
        <v>168</v>
      </c>
      <c r="B34" s="145">
        <v>16</v>
      </c>
      <c r="C34" s="145">
        <v>55</v>
      </c>
      <c r="D34" s="145">
        <f t="shared" si="1"/>
        <v>-39</v>
      </c>
      <c r="E34" s="145">
        <v>0</v>
      </c>
      <c r="F34" s="145">
        <v>0</v>
      </c>
    </row>
    <row r="35" spans="1:6" ht="21.75" customHeight="1">
      <c r="A35" s="192" t="s">
        <v>29</v>
      </c>
      <c r="B35" s="193"/>
      <c r="C35" s="193"/>
      <c r="D35" s="193"/>
      <c r="E35" s="193"/>
      <c r="F35" s="194"/>
    </row>
    <row r="36" spans="1:6" ht="15.75">
      <c r="A36" s="141" t="s">
        <v>82</v>
      </c>
      <c r="B36" s="144">
        <v>332</v>
      </c>
      <c r="C36" s="147">
        <v>607</v>
      </c>
      <c r="D36" s="147">
        <f>B36-C36</f>
        <v>-275</v>
      </c>
      <c r="E36" s="147">
        <v>28</v>
      </c>
      <c r="F36" s="148">
        <v>4571</v>
      </c>
    </row>
    <row r="37" spans="1:6" ht="15.75">
      <c r="A37" s="141" t="s">
        <v>84</v>
      </c>
      <c r="B37" s="144">
        <v>244</v>
      </c>
      <c r="C37" s="147">
        <v>140</v>
      </c>
      <c r="D37" s="147">
        <f t="shared" ref="D37:D50" si="2">B37-C37</f>
        <v>104</v>
      </c>
      <c r="E37" s="147">
        <v>14</v>
      </c>
      <c r="F37" s="148">
        <v>3743</v>
      </c>
    </row>
    <row r="38" spans="1:6" ht="15.75">
      <c r="A38" s="141" t="s">
        <v>107</v>
      </c>
      <c r="B38" s="144">
        <v>102</v>
      </c>
      <c r="C38" s="147">
        <v>71</v>
      </c>
      <c r="D38" s="147">
        <f t="shared" si="2"/>
        <v>31</v>
      </c>
      <c r="E38" s="147">
        <v>1</v>
      </c>
      <c r="F38" s="147">
        <v>3723</v>
      </c>
    </row>
    <row r="39" spans="1:6" ht="15.75">
      <c r="A39" s="141" t="s">
        <v>100</v>
      </c>
      <c r="B39" s="144">
        <v>77</v>
      </c>
      <c r="C39" s="147">
        <v>93</v>
      </c>
      <c r="D39" s="147">
        <f t="shared" si="2"/>
        <v>-16</v>
      </c>
      <c r="E39" s="147">
        <v>1</v>
      </c>
      <c r="F39" s="147">
        <v>3728</v>
      </c>
    </row>
    <row r="40" spans="1:6" ht="15.75">
      <c r="A40" s="141" t="s">
        <v>140</v>
      </c>
      <c r="B40" s="144">
        <v>54</v>
      </c>
      <c r="C40" s="147">
        <v>47</v>
      </c>
      <c r="D40" s="147">
        <f t="shared" si="2"/>
        <v>7</v>
      </c>
      <c r="E40" s="147">
        <v>5</v>
      </c>
      <c r="F40" s="147">
        <v>4000</v>
      </c>
    </row>
    <row r="41" spans="1:6" ht="15.75">
      <c r="A41" s="141" t="s">
        <v>96</v>
      </c>
      <c r="B41" s="144">
        <v>51</v>
      </c>
      <c r="C41" s="147">
        <v>33</v>
      </c>
      <c r="D41" s="147">
        <f t="shared" si="2"/>
        <v>18</v>
      </c>
      <c r="E41" s="147">
        <v>4</v>
      </c>
      <c r="F41" s="147">
        <v>4914</v>
      </c>
    </row>
    <row r="42" spans="1:6" ht="15.75">
      <c r="A42" s="141" t="s">
        <v>138</v>
      </c>
      <c r="B42" s="144">
        <v>37</v>
      </c>
      <c r="C42" s="147">
        <v>60</v>
      </c>
      <c r="D42" s="147">
        <f t="shared" si="2"/>
        <v>-23</v>
      </c>
      <c r="E42" s="147">
        <v>4</v>
      </c>
      <c r="F42" s="147">
        <v>5500</v>
      </c>
    </row>
    <row r="43" spans="1:6" ht="15.75">
      <c r="A43" s="141" t="s">
        <v>281</v>
      </c>
      <c r="B43" s="144">
        <v>33</v>
      </c>
      <c r="C43" s="147">
        <v>44</v>
      </c>
      <c r="D43" s="147">
        <f t="shared" si="2"/>
        <v>-11</v>
      </c>
      <c r="E43" s="147">
        <v>2</v>
      </c>
      <c r="F43" s="147">
        <v>3732</v>
      </c>
    </row>
    <row r="44" spans="1:6" ht="15.75">
      <c r="A44" s="141" t="s">
        <v>135</v>
      </c>
      <c r="B44" s="144">
        <v>31</v>
      </c>
      <c r="C44" s="147">
        <v>42</v>
      </c>
      <c r="D44" s="147">
        <f t="shared" si="2"/>
        <v>-11</v>
      </c>
      <c r="E44" s="147">
        <v>5</v>
      </c>
      <c r="F44" s="147">
        <v>3745</v>
      </c>
    </row>
    <row r="45" spans="1:6" ht="15.75">
      <c r="A45" s="141" t="s">
        <v>137</v>
      </c>
      <c r="B45" s="144">
        <v>27</v>
      </c>
      <c r="C45" s="147">
        <v>47</v>
      </c>
      <c r="D45" s="147">
        <f t="shared" si="2"/>
        <v>-20</v>
      </c>
      <c r="E45" s="147">
        <v>1</v>
      </c>
      <c r="F45" s="147">
        <v>4538</v>
      </c>
    </row>
    <row r="46" spans="1:6" ht="15.75">
      <c r="A46" s="141" t="s">
        <v>139</v>
      </c>
      <c r="B46" s="144">
        <v>27</v>
      </c>
      <c r="C46" s="147">
        <v>116</v>
      </c>
      <c r="D46" s="147">
        <f t="shared" si="2"/>
        <v>-89</v>
      </c>
      <c r="E46" s="147">
        <v>0</v>
      </c>
      <c r="F46" s="147">
        <v>0</v>
      </c>
    </row>
    <row r="47" spans="1:6" ht="15.75">
      <c r="A47" s="141" t="s">
        <v>141</v>
      </c>
      <c r="B47" s="144">
        <v>26</v>
      </c>
      <c r="C47" s="147">
        <v>23</v>
      </c>
      <c r="D47" s="147">
        <f t="shared" si="2"/>
        <v>3</v>
      </c>
      <c r="E47" s="147">
        <v>0</v>
      </c>
      <c r="F47" s="147">
        <v>0</v>
      </c>
    </row>
    <row r="48" spans="1:6" ht="15.75">
      <c r="A48" s="141" t="s">
        <v>136</v>
      </c>
      <c r="B48" s="144">
        <v>21</v>
      </c>
      <c r="C48" s="147">
        <v>28</v>
      </c>
      <c r="D48" s="147">
        <f t="shared" si="2"/>
        <v>-7</v>
      </c>
      <c r="E48" s="147">
        <v>2</v>
      </c>
      <c r="F48" s="147">
        <v>3732</v>
      </c>
    </row>
    <row r="49" spans="1:6" ht="15.75">
      <c r="A49" s="141" t="s">
        <v>112</v>
      </c>
      <c r="B49" s="144">
        <v>21</v>
      </c>
      <c r="C49" s="147">
        <v>27</v>
      </c>
      <c r="D49" s="147">
        <f t="shared" si="2"/>
        <v>-6</v>
      </c>
      <c r="E49" s="147">
        <v>15</v>
      </c>
      <c r="F49" s="147">
        <v>4000</v>
      </c>
    </row>
    <row r="50" spans="1:6" ht="15.75">
      <c r="A50" s="141" t="s">
        <v>282</v>
      </c>
      <c r="B50" s="144">
        <v>18</v>
      </c>
      <c r="C50" s="147">
        <v>17</v>
      </c>
      <c r="D50" s="147">
        <f t="shared" si="2"/>
        <v>1</v>
      </c>
      <c r="E50" s="147">
        <v>0</v>
      </c>
      <c r="F50" s="147">
        <v>0</v>
      </c>
    </row>
    <row r="51" spans="1:6" ht="18.75">
      <c r="A51" s="188" t="s">
        <v>30</v>
      </c>
      <c r="B51" s="188"/>
      <c r="C51" s="188"/>
      <c r="D51" s="188"/>
      <c r="E51" s="188"/>
      <c r="F51" s="188"/>
    </row>
    <row r="52" spans="1:6" ht="15.75">
      <c r="A52" s="141" t="s">
        <v>142</v>
      </c>
      <c r="B52" s="142">
        <v>67</v>
      </c>
      <c r="C52" s="143">
        <v>144</v>
      </c>
      <c r="D52" s="143">
        <f>B52-C52</f>
        <v>-77</v>
      </c>
      <c r="E52" s="143">
        <v>2</v>
      </c>
      <c r="F52" s="143">
        <v>4112</v>
      </c>
    </row>
    <row r="53" spans="1:6" ht="15.75">
      <c r="A53" s="141" t="s">
        <v>113</v>
      </c>
      <c r="B53" s="142">
        <v>49</v>
      </c>
      <c r="C53" s="143">
        <v>151</v>
      </c>
      <c r="D53" s="143">
        <f t="shared" ref="D53:D55" si="3">B53-C53</f>
        <v>-102</v>
      </c>
      <c r="E53" s="143">
        <v>4</v>
      </c>
      <c r="F53" s="143">
        <v>3733</v>
      </c>
    </row>
    <row r="54" spans="1:6" ht="15.75">
      <c r="A54" s="141" t="s">
        <v>114</v>
      </c>
      <c r="B54" s="142">
        <v>47</v>
      </c>
      <c r="C54" s="143">
        <v>110</v>
      </c>
      <c r="D54" s="143">
        <f t="shared" si="3"/>
        <v>-63</v>
      </c>
      <c r="E54" s="143">
        <v>6</v>
      </c>
      <c r="F54" s="143">
        <v>5000</v>
      </c>
    </row>
    <row r="55" spans="1:6" ht="15.75">
      <c r="A55" s="141" t="s">
        <v>143</v>
      </c>
      <c r="B55" s="142">
        <v>46</v>
      </c>
      <c r="C55" s="142">
        <v>145</v>
      </c>
      <c r="D55" s="143">
        <f t="shared" si="3"/>
        <v>-99</v>
      </c>
      <c r="E55" s="142">
        <v>3</v>
      </c>
      <c r="F55" s="143">
        <v>3750</v>
      </c>
    </row>
    <row r="56" spans="1:6" ht="18.75">
      <c r="A56" s="188" t="s">
        <v>31</v>
      </c>
      <c r="B56" s="188"/>
      <c r="C56" s="188"/>
      <c r="D56" s="188"/>
      <c r="E56" s="188"/>
      <c r="F56" s="188"/>
    </row>
    <row r="57" spans="1:6" ht="31.5">
      <c r="A57" s="137" t="s">
        <v>83</v>
      </c>
      <c r="B57" s="142">
        <v>390</v>
      </c>
      <c r="C57" s="142">
        <v>1039</v>
      </c>
      <c r="D57" s="143">
        <f>B57-C57</f>
        <v>-649</v>
      </c>
      <c r="E57" s="142">
        <v>31</v>
      </c>
      <c r="F57" s="149">
        <v>3633</v>
      </c>
    </row>
    <row r="58" spans="1:6" ht="15.75">
      <c r="A58" s="137" t="s">
        <v>85</v>
      </c>
      <c r="B58" s="142">
        <v>340</v>
      </c>
      <c r="C58" s="143">
        <v>722</v>
      </c>
      <c r="D58" s="143">
        <f t="shared" ref="D58:D67" si="4">B58-C58</f>
        <v>-382</v>
      </c>
      <c r="E58" s="143">
        <v>24</v>
      </c>
      <c r="F58" s="149">
        <v>3968</v>
      </c>
    </row>
    <row r="59" spans="1:6" ht="15.75">
      <c r="A59" s="137" t="s">
        <v>87</v>
      </c>
      <c r="B59" s="142">
        <v>328</v>
      </c>
      <c r="C59" s="143">
        <v>572</v>
      </c>
      <c r="D59" s="143">
        <f t="shared" si="4"/>
        <v>-244</v>
      </c>
      <c r="E59" s="143">
        <v>29</v>
      </c>
      <c r="F59" s="149">
        <v>4060</v>
      </c>
    </row>
    <row r="60" spans="1:6" ht="31.5">
      <c r="A60" s="137" t="s">
        <v>86</v>
      </c>
      <c r="B60" s="142">
        <v>264</v>
      </c>
      <c r="C60" s="143">
        <v>743</v>
      </c>
      <c r="D60" s="143">
        <f t="shared" si="4"/>
        <v>-479</v>
      </c>
      <c r="E60" s="143">
        <v>6</v>
      </c>
      <c r="F60" s="149">
        <v>3987</v>
      </c>
    </row>
    <row r="61" spans="1:6" ht="15.75">
      <c r="A61" s="137" t="s">
        <v>92</v>
      </c>
      <c r="B61" s="142">
        <v>148</v>
      </c>
      <c r="C61" s="142">
        <v>381</v>
      </c>
      <c r="D61" s="143">
        <f t="shared" si="4"/>
        <v>-233</v>
      </c>
      <c r="E61" s="142">
        <v>16</v>
      </c>
      <c r="F61" s="149">
        <v>4104</v>
      </c>
    </row>
    <row r="62" spans="1:6" ht="63">
      <c r="A62" s="137" t="s">
        <v>95</v>
      </c>
      <c r="B62" s="142">
        <v>128</v>
      </c>
      <c r="C62" s="143">
        <v>153</v>
      </c>
      <c r="D62" s="143">
        <f t="shared" si="4"/>
        <v>-25</v>
      </c>
      <c r="E62" s="143">
        <v>3</v>
      </c>
      <c r="F62" s="149">
        <v>3834</v>
      </c>
    </row>
    <row r="63" spans="1:6" ht="15.75">
      <c r="A63" s="137" t="s">
        <v>119</v>
      </c>
      <c r="B63" s="142">
        <v>64</v>
      </c>
      <c r="C63" s="143">
        <v>121</v>
      </c>
      <c r="D63" s="143">
        <f t="shared" si="4"/>
        <v>-57</v>
      </c>
      <c r="E63" s="143">
        <v>2</v>
      </c>
      <c r="F63" s="149">
        <v>3917</v>
      </c>
    </row>
    <row r="64" spans="1:6" ht="15.75">
      <c r="A64" s="137" t="s">
        <v>145</v>
      </c>
      <c r="B64" s="142">
        <v>39</v>
      </c>
      <c r="C64" s="143">
        <v>116</v>
      </c>
      <c r="D64" s="143">
        <f t="shared" si="4"/>
        <v>-77</v>
      </c>
      <c r="E64" s="143">
        <v>3</v>
      </c>
      <c r="F64" s="149">
        <v>3723</v>
      </c>
    </row>
    <row r="65" spans="1:6" ht="15.75">
      <c r="A65" s="137" t="s">
        <v>144</v>
      </c>
      <c r="B65" s="142">
        <v>36</v>
      </c>
      <c r="C65" s="143">
        <v>85</v>
      </c>
      <c r="D65" s="143">
        <f t="shared" si="4"/>
        <v>-49</v>
      </c>
      <c r="E65" s="143">
        <v>11</v>
      </c>
      <c r="F65" s="149">
        <v>3723</v>
      </c>
    </row>
    <row r="66" spans="1:6" ht="15.75">
      <c r="A66" s="137" t="s">
        <v>120</v>
      </c>
      <c r="B66" s="142">
        <v>34</v>
      </c>
      <c r="C66" s="143">
        <v>60</v>
      </c>
      <c r="D66" s="143">
        <f t="shared" si="4"/>
        <v>-26</v>
      </c>
      <c r="E66" s="143">
        <v>0</v>
      </c>
      <c r="F66" s="149">
        <v>0</v>
      </c>
    </row>
    <row r="67" spans="1:6" ht="15.75">
      <c r="A67" s="137" t="s">
        <v>283</v>
      </c>
      <c r="B67" s="142">
        <v>22</v>
      </c>
      <c r="C67" s="143">
        <v>112</v>
      </c>
      <c r="D67" s="143">
        <f t="shared" si="4"/>
        <v>-90</v>
      </c>
      <c r="E67" s="143">
        <v>6</v>
      </c>
      <c r="F67" s="149">
        <v>4200</v>
      </c>
    </row>
    <row r="68" spans="1:6" ht="48.75" customHeight="1">
      <c r="A68" s="195" t="s">
        <v>53</v>
      </c>
      <c r="B68" s="196"/>
      <c r="C68" s="196"/>
      <c r="D68" s="196"/>
      <c r="E68" s="196"/>
      <c r="F68" s="197"/>
    </row>
    <row r="69" spans="1:6" ht="31.5">
      <c r="A69" s="150" t="s">
        <v>183</v>
      </c>
      <c r="B69" s="142">
        <v>148</v>
      </c>
      <c r="C69" s="143">
        <v>149</v>
      </c>
      <c r="D69" s="143">
        <f>B69-C69</f>
        <v>-1</v>
      </c>
      <c r="E69" s="143">
        <v>3</v>
      </c>
      <c r="F69" s="143">
        <v>3749</v>
      </c>
    </row>
    <row r="70" spans="1:6" ht="63">
      <c r="A70" s="150" t="s">
        <v>184</v>
      </c>
      <c r="B70" s="142">
        <v>123</v>
      </c>
      <c r="C70" s="143">
        <v>199</v>
      </c>
      <c r="D70" s="143">
        <f t="shared" ref="D70:D78" si="5">B70-C70</f>
        <v>-76</v>
      </c>
      <c r="E70" s="143">
        <v>1</v>
      </c>
      <c r="F70" s="143">
        <v>3723</v>
      </c>
    </row>
    <row r="71" spans="1:6" ht="15.75">
      <c r="A71" s="150" t="s">
        <v>148</v>
      </c>
      <c r="B71" s="142">
        <v>67</v>
      </c>
      <c r="C71" s="143">
        <v>57</v>
      </c>
      <c r="D71" s="143">
        <f t="shared" si="5"/>
        <v>10</v>
      </c>
      <c r="E71" s="143">
        <v>2</v>
      </c>
      <c r="F71" s="143">
        <v>5029</v>
      </c>
    </row>
    <row r="72" spans="1:6" ht="15.75">
      <c r="A72" s="150" t="s">
        <v>189</v>
      </c>
      <c r="B72" s="142">
        <v>53</v>
      </c>
      <c r="C72" s="142">
        <v>343</v>
      </c>
      <c r="D72" s="143">
        <f t="shared" si="5"/>
        <v>-290</v>
      </c>
      <c r="E72" s="142">
        <v>1</v>
      </c>
      <c r="F72" s="143">
        <v>3750</v>
      </c>
    </row>
    <row r="73" spans="1:6" ht="15.75">
      <c r="A73" s="150" t="s">
        <v>121</v>
      </c>
      <c r="B73" s="142">
        <v>52</v>
      </c>
      <c r="C73" s="143">
        <v>103</v>
      </c>
      <c r="D73" s="143">
        <f t="shared" si="5"/>
        <v>-51</v>
      </c>
      <c r="E73" s="143">
        <v>1</v>
      </c>
      <c r="F73" s="143">
        <v>6500</v>
      </c>
    </row>
    <row r="74" spans="1:6" ht="15.75">
      <c r="A74" s="150" t="s">
        <v>147</v>
      </c>
      <c r="B74" s="142">
        <v>45</v>
      </c>
      <c r="C74" s="143">
        <v>104</v>
      </c>
      <c r="D74" s="143">
        <f t="shared" si="5"/>
        <v>-59</v>
      </c>
      <c r="E74" s="143">
        <v>0</v>
      </c>
      <c r="F74" s="143">
        <v>0</v>
      </c>
    </row>
    <row r="75" spans="1:6" ht="15.75">
      <c r="A75" s="150" t="s">
        <v>284</v>
      </c>
      <c r="B75" s="142">
        <v>43</v>
      </c>
      <c r="C75" s="143">
        <v>41</v>
      </c>
      <c r="D75" s="143">
        <f t="shared" si="5"/>
        <v>2</v>
      </c>
      <c r="E75" s="143">
        <v>0</v>
      </c>
      <c r="F75" s="143">
        <v>0</v>
      </c>
    </row>
    <row r="76" spans="1:6" ht="15.75">
      <c r="A76" s="150" t="s">
        <v>285</v>
      </c>
      <c r="B76" s="142">
        <v>36</v>
      </c>
      <c r="C76" s="143">
        <v>98</v>
      </c>
      <c r="D76" s="143">
        <f t="shared" si="5"/>
        <v>-62</v>
      </c>
      <c r="E76" s="143">
        <v>7</v>
      </c>
      <c r="F76" s="143">
        <v>3750</v>
      </c>
    </row>
    <row r="77" spans="1:6" ht="15.75">
      <c r="A77" s="150" t="s">
        <v>146</v>
      </c>
      <c r="B77" s="142">
        <v>29</v>
      </c>
      <c r="C77" s="143">
        <v>34</v>
      </c>
      <c r="D77" s="143">
        <f t="shared" si="5"/>
        <v>-5</v>
      </c>
      <c r="E77" s="143">
        <v>0</v>
      </c>
      <c r="F77" s="143">
        <v>0</v>
      </c>
    </row>
    <row r="78" spans="1:6" ht="15.75">
      <c r="A78" s="150" t="s">
        <v>149</v>
      </c>
      <c r="B78" s="142">
        <v>20</v>
      </c>
      <c r="C78" s="143">
        <v>64</v>
      </c>
      <c r="D78" s="143">
        <f t="shared" si="5"/>
        <v>-44</v>
      </c>
      <c r="E78" s="143">
        <v>0</v>
      </c>
      <c r="F78" s="143">
        <v>0</v>
      </c>
    </row>
    <row r="79" spans="1:6" ht="18.75">
      <c r="A79" s="188" t="s">
        <v>33</v>
      </c>
      <c r="B79" s="188"/>
      <c r="C79" s="188"/>
      <c r="D79" s="188"/>
      <c r="E79" s="188"/>
      <c r="F79" s="188"/>
    </row>
    <row r="80" spans="1:6" ht="15.75">
      <c r="A80" s="151" t="s">
        <v>90</v>
      </c>
      <c r="B80" s="145">
        <v>282</v>
      </c>
      <c r="C80" s="145">
        <v>338</v>
      </c>
      <c r="D80" s="145">
        <f>B80-C80</f>
        <v>-56</v>
      </c>
      <c r="E80" s="145">
        <v>29</v>
      </c>
      <c r="F80" s="152">
        <v>4642</v>
      </c>
    </row>
    <row r="81" spans="1:6" ht="15.75">
      <c r="A81" s="151" t="s">
        <v>108</v>
      </c>
      <c r="B81" s="145">
        <v>149</v>
      </c>
      <c r="C81" s="145">
        <v>173</v>
      </c>
      <c r="D81" s="145">
        <f t="shared" ref="D81:D95" si="6">B81-C81</f>
        <v>-24</v>
      </c>
      <c r="E81" s="145">
        <v>14</v>
      </c>
      <c r="F81" s="152">
        <v>5252</v>
      </c>
    </row>
    <row r="82" spans="1:6" ht="15.75">
      <c r="A82" s="151" t="s">
        <v>97</v>
      </c>
      <c r="B82" s="145">
        <v>122</v>
      </c>
      <c r="C82" s="145">
        <v>160</v>
      </c>
      <c r="D82" s="145">
        <f t="shared" si="6"/>
        <v>-38</v>
      </c>
      <c r="E82" s="145">
        <v>12</v>
      </c>
      <c r="F82" s="152">
        <v>3862</v>
      </c>
    </row>
    <row r="83" spans="1:6" ht="47.25">
      <c r="A83" s="151" t="s">
        <v>99</v>
      </c>
      <c r="B83" s="145">
        <v>88</v>
      </c>
      <c r="C83" s="145">
        <v>74</v>
      </c>
      <c r="D83" s="145">
        <f t="shared" si="6"/>
        <v>14</v>
      </c>
      <c r="E83" s="145">
        <v>10</v>
      </c>
      <c r="F83" s="152">
        <v>5370</v>
      </c>
    </row>
    <row r="84" spans="1:6" ht="47.25">
      <c r="A84" s="151" t="s">
        <v>122</v>
      </c>
      <c r="B84" s="145">
        <v>54</v>
      </c>
      <c r="C84" s="145">
        <v>68</v>
      </c>
      <c r="D84" s="145">
        <f t="shared" si="6"/>
        <v>-14</v>
      </c>
      <c r="E84" s="145">
        <v>8</v>
      </c>
      <c r="F84" s="152">
        <v>4580</v>
      </c>
    </row>
    <row r="85" spans="1:6" ht="15.75">
      <c r="A85" s="151" t="s">
        <v>190</v>
      </c>
      <c r="B85" s="145">
        <v>47</v>
      </c>
      <c r="C85" s="145">
        <v>52</v>
      </c>
      <c r="D85" s="145">
        <f t="shared" si="6"/>
        <v>-5</v>
      </c>
      <c r="E85" s="145">
        <v>9</v>
      </c>
      <c r="F85" s="152">
        <v>4849</v>
      </c>
    </row>
    <row r="86" spans="1:6" ht="15.75">
      <c r="A86" s="151" t="s">
        <v>152</v>
      </c>
      <c r="B86" s="145">
        <v>43</v>
      </c>
      <c r="C86" s="145">
        <v>81</v>
      </c>
      <c r="D86" s="145">
        <f t="shared" si="6"/>
        <v>-38</v>
      </c>
      <c r="E86" s="145">
        <v>6</v>
      </c>
      <c r="F86" s="152">
        <v>6458</v>
      </c>
    </row>
    <row r="87" spans="1:6" ht="15.75">
      <c r="A87" s="151" t="s">
        <v>286</v>
      </c>
      <c r="B87" s="145">
        <v>38</v>
      </c>
      <c r="C87" s="145">
        <v>63</v>
      </c>
      <c r="D87" s="145">
        <f t="shared" si="6"/>
        <v>-25</v>
      </c>
      <c r="E87" s="145">
        <v>5</v>
      </c>
      <c r="F87" s="152">
        <v>3723</v>
      </c>
    </row>
    <row r="88" spans="1:6" ht="31.5">
      <c r="A88" s="151" t="s">
        <v>170</v>
      </c>
      <c r="B88" s="145">
        <v>38</v>
      </c>
      <c r="C88" s="145">
        <v>21</v>
      </c>
      <c r="D88" s="145">
        <f t="shared" si="6"/>
        <v>17</v>
      </c>
      <c r="E88" s="145">
        <v>5</v>
      </c>
      <c r="F88" s="152">
        <v>3765</v>
      </c>
    </row>
    <row r="89" spans="1:6" ht="15.75">
      <c r="A89" s="151" t="s">
        <v>150</v>
      </c>
      <c r="B89" s="145">
        <v>35</v>
      </c>
      <c r="C89" s="145">
        <v>29</v>
      </c>
      <c r="D89" s="145">
        <f t="shared" si="6"/>
        <v>6</v>
      </c>
      <c r="E89" s="145">
        <v>7</v>
      </c>
      <c r="F89" s="152">
        <v>6940</v>
      </c>
    </row>
    <row r="90" spans="1:6" ht="31.5">
      <c r="A90" s="151" t="s">
        <v>123</v>
      </c>
      <c r="B90" s="145">
        <v>33</v>
      </c>
      <c r="C90" s="145">
        <v>44</v>
      </c>
      <c r="D90" s="145">
        <f t="shared" si="6"/>
        <v>-11</v>
      </c>
      <c r="E90" s="145">
        <v>5</v>
      </c>
      <c r="F90" s="152">
        <v>4500</v>
      </c>
    </row>
    <row r="91" spans="1:6" ht="31.5">
      <c r="A91" s="151" t="s">
        <v>151</v>
      </c>
      <c r="B91" s="145">
        <v>32</v>
      </c>
      <c r="C91" s="145">
        <v>35</v>
      </c>
      <c r="D91" s="145">
        <f t="shared" si="6"/>
        <v>-3</v>
      </c>
      <c r="E91" s="145">
        <v>11</v>
      </c>
      <c r="F91" s="152">
        <v>5257</v>
      </c>
    </row>
    <row r="92" spans="1:6" ht="31.5">
      <c r="A92" s="151" t="s">
        <v>169</v>
      </c>
      <c r="B92" s="145">
        <v>31</v>
      </c>
      <c r="C92" s="145">
        <v>48</v>
      </c>
      <c r="D92" s="145">
        <f t="shared" si="6"/>
        <v>-17</v>
      </c>
      <c r="E92" s="145">
        <v>1</v>
      </c>
      <c r="F92" s="152">
        <v>4283</v>
      </c>
    </row>
    <row r="93" spans="1:6" ht="31.5">
      <c r="A93" s="151" t="s">
        <v>116</v>
      </c>
      <c r="B93" s="145">
        <v>28</v>
      </c>
      <c r="C93" s="145">
        <v>23</v>
      </c>
      <c r="D93" s="145">
        <f t="shared" si="6"/>
        <v>5</v>
      </c>
      <c r="E93" s="145">
        <v>4</v>
      </c>
      <c r="F93" s="152">
        <v>4475</v>
      </c>
    </row>
    <row r="94" spans="1:6" ht="47.25">
      <c r="A94" s="151" t="s">
        <v>287</v>
      </c>
      <c r="B94" s="145">
        <v>28</v>
      </c>
      <c r="C94" s="145">
        <v>54</v>
      </c>
      <c r="D94" s="145">
        <f t="shared" si="6"/>
        <v>-26</v>
      </c>
      <c r="E94" s="145">
        <v>2</v>
      </c>
      <c r="F94" s="152"/>
    </row>
    <row r="95" spans="1:6" ht="31.5">
      <c r="A95" s="151" t="s">
        <v>288</v>
      </c>
      <c r="B95" s="145">
        <v>24</v>
      </c>
      <c r="C95" s="145">
        <v>17</v>
      </c>
      <c r="D95" s="145">
        <f t="shared" si="6"/>
        <v>7</v>
      </c>
      <c r="E95" s="145">
        <v>4</v>
      </c>
      <c r="F95" s="152"/>
    </row>
    <row r="96" spans="1:6" ht="40.5" customHeight="1">
      <c r="A96" s="188" t="s">
        <v>54</v>
      </c>
      <c r="B96" s="188"/>
      <c r="C96" s="188"/>
      <c r="D96" s="188"/>
      <c r="E96" s="188"/>
      <c r="F96" s="188"/>
    </row>
    <row r="97" spans="1:6" ht="15.75">
      <c r="A97" s="137" t="s">
        <v>80</v>
      </c>
      <c r="B97" s="145">
        <v>1314</v>
      </c>
      <c r="C97" s="145">
        <v>1778</v>
      </c>
      <c r="D97" s="145">
        <f t="shared" ref="D97:D104" si="7">B97-C97</f>
        <v>-464</v>
      </c>
      <c r="E97" s="145">
        <v>92</v>
      </c>
      <c r="F97" s="152">
        <v>4806</v>
      </c>
    </row>
    <row r="98" spans="1:6" ht="63">
      <c r="A98" s="137" t="s">
        <v>124</v>
      </c>
      <c r="B98" s="145">
        <v>1229</v>
      </c>
      <c r="C98" s="145">
        <v>1276</v>
      </c>
      <c r="D98" s="145">
        <f t="shared" si="7"/>
        <v>-47</v>
      </c>
      <c r="E98" s="145">
        <v>68</v>
      </c>
      <c r="F98" s="152">
        <v>4673</v>
      </c>
    </row>
    <row r="99" spans="1:6" ht="15.75">
      <c r="A99" s="137" t="s">
        <v>106</v>
      </c>
      <c r="B99" s="145">
        <v>569</v>
      </c>
      <c r="C99" s="145">
        <v>746</v>
      </c>
      <c r="D99" s="145">
        <f t="shared" si="7"/>
        <v>-177</v>
      </c>
      <c r="E99" s="145">
        <v>22</v>
      </c>
      <c r="F99" s="152">
        <v>5000</v>
      </c>
    </row>
    <row r="100" spans="1:6" ht="15.75">
      <c r="A100" s="137" t="s">
        <v>102</v>
      </c>
      <c r="B100" s="145">
        <v>97</v>
      </c>
      <c r="C100" s="145">
        <v>83</v>
      </c>
      <c r="D100" s="145">
        <f t="shared" si="7"/>
        <v>14</v>
      </c>
      <c r="E100" s="145">
        <v>21</v>
      </c>
      <c r="F100" s="152">
        <v>6918</v>
      </c>
    </row>
    <row r="101" spans="1:6" ht="15.75">
      <c r="A101" s="137" t="s">
        <v>185</v>
      </c>
      <c r="B101" s="145">
        <v>65</v>
      </c>
      <c r="C101" s="145">
        <v>57</v>
      </c>
      <c r="D101" s="145">
        <f t="shared" si="7"/>
        <v>8</v>
      </c>
      <c r="E101" s="145">
        <v>5</v>
      </c>
      <c r="F101" s="152">
        <v>3853</v>
      </c>
    </row>
    <row r="102" spans="1:6" ht="63">
      <c r="A102" s="137" t="s">
        <v>186</v>
      </c>
      <c r="B102" s="145">
        <v>63</v>
      </c>
      <c r="C102" s="145">
        <v>219</v>
      </c>
      <c r="D102" s="145">
        <f t="shared" si="7"/>
        <v>-156</v>
      </c>
      <c r="E102" s="145">
        <v>4</v>
      </c>
      <c r="F102" s="152">
        <v>3886</v>
      </c>
    </row>
    <row r="103" spans="1:6" ht="63">
      <c r="A103" s="137" t="s">
        <v>188</v>
      </c>
      <c r="B103" s="145">
        <v>56</v>
      </c>
      <c r="C103" s="145">
        <v>81</v>
      </c>
      <c r="D103" s="145">
        <f t="shared" si="7"/>
        <v>-25</v>
      </c>
      <c r="E103" s="145">
        <v>5</v>
      </c>
      <c r="F103" s="152">
        <v>4460</v>
      </c>
    </row>
    <row r="104" spans="1:6" ht="15.75">
      <c r="A104" s="137" t="s">
        <v>153</v>
      </c>
      <c r="B104" s="145">
        <v>55</v>
      </c>
      <c r="C104" s="145">
        <v>162</v>
      </c>
      <c r="D104" s="145">
        <f t="shared" si="7"/>
        <v>-107</v>
      </c>
      <c r="E104" s="145">
        <v>9</v>
      </c>
      <c r="F104" s="152">
        <v>4365</v>
      </c>
    </row>
    <row r="105" spans="1:6" ht="18.75">
      <c r="A105" s="188" t="s">
        <v>55</v>
      </c>
      <c r="B105" s="188"/>
      <c r="C105" s="188"/>
      <c r="D105" s="188"/>
      <c r="E105" s="188"/>
      <c r="F105" s="188"/>
    </row>
    <row r="106" spans="1:6" ht="15.75">
      <c r="A106" s="151" t="s">
        <v>81</v>
      </c>
      <c r="B106" s="145">
        <v>1651</v>
      </c>
      <c r="C106" s="145">
        <v>2786</v>
      </c>
      <c r="D106" s="145">
        <f>B106-C106</f>
        <v>-1135</v>
      </c>
      <c r="E106" s="145">
        <v>76</v>
      </c>
      <c r="F106" s="152">
        <v>4017</v>
      </c>
    </row>
    <row r="107" spans="1:6" ht="15.75">
      <c r="A107" s="151" t="s">
        <v>89</v>
      </c>
      <c r="B107" s="145">
        <v>185</v>
      </c>
      <c r="C107" s="145">
        <v>181</v>
      </c>
      <c r="D107" s="145">
        <f t="shared" ref="D107:D114" si="8">B107-C107</f>
        <v>4</v>
      </c>
      <c r="E107" s="145">
        <v>23</v>
      </c>
      <c r="F107" s="152">
        <v>5164</v>
      </c>
    </row>
    <row r="108" spans="1:6" ht="31.5">
      <c r="A108" s="151" t="s">
        <v>88</v>
      </c>
      <c r="B108" s="145">
        <v>179</v>
      </c>
      <c r="C108" s="145">
        <v>420</v>
      </c>
      <c r="D108" s="145">
        <f t="shared" si="8"/>
        <v>-241</v>
      </c>
      <c r="E108" s="145">
        <v>14</v>
      </c>
      <c r="F108" s="152">
        <v>3816</v>
      </c>
    </row>
    <row r="109" spans="1:6" ht="15.75">
      <c r="A109" s="151" t="s">
        <v>91</v>
      </c>
      <c r="B109" s="145">
        <v>171</v>
      </c>
      <c r="C109" s="145">
        <v>353</v>
      </c>
      <c r="D109" s="145">
        <f t="shared" si="8"/>
        <v>-182</v>
      </c>
      <c r="E109" s="145">
        <v>5</v>
      </c>
      <c r="F109" s="152">
        <v>4318</v>
      </c>
    </row>
    <row r="110" spans="1:6" ht="15.75">
      <c r="A110" s="151" t="s">
        <v>93</v>
      </c>
      <c r="B110" s="145">
        <v>122</v>
      </c>
      <c r="C110" s="145">
        <v>176</v>
      </c>
      <c r="D110" s="145">
        <f t="shared" si="8"/>
        <v>-54</v>
      </c>
      <c r="E110" s="145">
        <v>11</v>
      </c>
      <c r="F110" s="152">
        <v>3862</v>
      </c>
    </row>
    <row r="111" spans="1:6" ht="15.75">
      <c r="A111" s="151" t="s">
        <v>94</v>
      </c>
      <c r="B111" s="145">
        <v>105</v>
      </c>
      <c r="C111" s="145">
        <v>138</v>
      </c>
      <c r="D111" s="145">
        <f t="shared" si="8"/>
        <v>-33</v>
      </c>
      <c r="E111" s="145">
        <v>10</v>
      </c>
      <c r="F111" s="152">
        <v>5118</v>
      </c>
    </row>
    <row r="112" spans="1:6" ht="15.75">
      <c r="A112" s="151" t="s">
        <v>105</v>
      </c>
      <c r="B112" s="145">
        <v>74</v>
      </c>
      <c r="C112" s="145">
        <v>85</v>
      </c>
      <c r="D112" s="145">
        <f t="shared" si="8"/>
        <v>-11</v>
      </c>
      <c r="E112" s="145">
        <v>5</v>
      </c>
      <c r="F112" s="152">
        <v>4154</v>
      </c>
    </row>
    <row r="113" spans="1:6" ht="15.75">
      <c r="A113" s="153" t="s">
        <v>101</v>
      </c>
      <c r="B113" s="154">
        <v>74</v>
      </c>
      <c r="C113" s="155">
        <v>68</v>
      </c>
      <c r="D113" s="145">
        <f t="shared" si="8"/>
        <v>6</v>
      </c>
      <c r="E113" s="155">
        <v>11</v>
      </c>
      <c r="F113" s="155">
        <v>3751</v>
      </c>
    </row>
    <row r="114" spans="1:6" ht="15.75">
      <c r="A114" s="153" t="s">
        <v>156</v>
      </c>
      <c r="B114" s="154">
        <v>57</v>
      </c>
      <c r="C114" s="155">
        <v>75</v>
      </c>
      <c r="D114" s="145">
        <f t="shared" si="8"/>
        <v>-18</v>
      </c>
      <c r="E114" s="155">
        <v>3</v>
      </c>
      <c r="F114" s="155">
        <v>4617</v>
      </c>
    </row>
    <row r="115" spans="1:6" ht="15.75">
      <c r="A115" s="156"/>
      <c r="B115" s="157"/>
      <c r="C115" s="158"/>
      <c r="D115" s="158"/>
      <c r="E115" s="158"/>
      <c r="F115" s="158"/>
    </row>
  </sheetData>
  <mergeCells count="20">
    <mergeCell ref="A79:F79"/>
    <mergeCell ref="A105:F105"/>
    <mergeCell ref="A4:F4"/>
    <mergeCell ref="A2:F2"/>
    <mergeCell ref="A35:F35"/>
    <mergeCell ref="A96:F96"/>
    <mergeCell ref="A9:F9"/>
    <mergeCell ref="A21:F21"/>
    <mergeCell ref="A51:F51"/>
    <mergeCell ref="A56:F56"/>
    <mergeCell ref="A68:F68"/>
    <mergeCell ref="A1:F1"/>
    <mergeCell ref="A3:F3"/>
    <mergeCell ref="A5:A7"/>
    <mergeCell ref="B5:B7"/>
    <mergeCell ref="C5:C7"/>
    <mergeCell ref="D5:D7"/>
    <mergeCell ref="E5:F5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54"/>
  <sheetViews>
    <sheetView workbookViewId="0">
      <selection activeCell="G3" sqref="G3"/>
    </sheetView>
  </sheetViews>
  <sheetFormatPr defaultRowHeight="15.75"/>
  <cols>
    <col min="1" max="1" width="3.28515625" style="42" customWidth="1"/>
    <col min="2" max="2" width="65.5703125" style="41" customWidth="1"/>
    <col min="3" max="3" width="15.7109375" style="111" customWidth="1"/>
  </cols>
  <sheetData>
    <row r="1" spans="1:3" ht="56.25" customHeight="1">
      <c r="A1" s="198" t="s">
        <v>224</v>
      </c>
      <c r="B1" s="198"/>
      <c r="C1" s="198"/>
    </row>
    <row r="2" spans="1:3" ht="16.5">
      <c r="B2" s="198" t="s">
        <v>67</v>
      </c>
      <c r="C2" s="198"/>
    </row>
    <row r="3" spans="1:3" ht="16.5" thickBot="1"/>
    <row r="4" spans="1:3" ht="60">
      <c r="A4" s="112" t="s">
        <v>68</v>
      </c>
      <c r="B4" s="113" t="s">
        <v>38</v>
      </c>
      <c r="C4" s="114" t="s">
        <v>69</v>
      </c>
    </row>
    <row r="5" spans="1:3">
      <c r="A5" s="115">
        <v>1</v>
      </c>
      <c r="B5" s="117" t="s">
        <v>71</v>
      </c>
      <c r="C5" s="126">
        <v>19000</v>
      </c>
    </row>
    <row r="6" spans="1:3">
      <c r="A6" s="115">
        <v>2</v>
      </c>
      <c r="B6" s="117" t="s">
        <v>72</v>
      </c>
      <c r="C6" s="126">
        <v>12500</v>
      </c>
    </row>
    <row r="7" spans="1:3">
      <c r="A7" s="115">
        <v>3</v>
      </c>
      <c r="B7" s="117" t="s">
        <v>194</v>
      </c>
      <c r="C7" s="126">
        <v>10000</v>
      </c>
    </row>
    <row r="8" spans="1:3">
      <c r="A8" s="115">
        <v>4</v>
      </c>
      <c r="B8" s="117" t="s">
        <v>195</v>
      </c>
      <c r="C8" s="126">
        <v>10000</v>
      </c>
    </row>
    <row r="9" spans="1:3">
      <c r="A9" s="115">
        <v>5</v>
      </c>
      <c r="B9" s="117" t="s">
        <v>196</v>
      </c>
      <c r="C9" s="126">
        <v>9840</v>
      </c>
    </row>
    <row r="10" spans="1:3">
      <c r="A10" s="115">
        <v>6</v>
      </c>
      <c r="B10" s="117" t="s">
        <v>197</v>
      </c>
      <c r="C10" s="126">
        <v>9800</v>
      </c>
    </row>
    <row r="11" spans="1:3">
      <c r="A11" s="115">
        <v>7</v>
      </c>
      <c r="B11" s="117" t="s">
        <v>198</v>
      </c>
      <c r="C11" s="126">
        <v>9000</v>
      </c>
    </row>
    <row r="12" spans="1:3">
      <c r="A12" s="115">
        <v>8</v>
      </c>
      <c r="B12" s="117" t="s">
        <v>199</v>
      </c>
      <c r="C12" s="126">
        <v>8349</v>
      </c>
    </row>
    <row r="13" spans="1:3">
      <c r="A13" s="115">
        <v>9</v>
      </c>
      <c r="B13" s="117" t="s">
        <v>200</v>
      </c>
      <c r="C13" s="126">
        <v>8260</v>
      </c>
    </row>
    <row r="14" spans="1:3">
      <c r="A14" s="115">
        <v>10</v>
      </c>
      <c r="B14" s="117" t="s">
        <v>201</v>
      </c>
      <c r="C14" s="126">
        <v>8050</v>
      </c>
    </row>
    <row r="15" spans="1:3">
      <c r="A15" s="115">
        <v>11</v>
      </c>
      <c r="B15" s="117" t="s">
        <v>202</v>
      </c>
      <c r="C15" s="126">
        <v>8000</v>
      </c>
    </row>
    <row r="16" spans="1:3">
      <c r="A16" s="115">
        <v>12</v>
      </c>
      <c r="B16" s="117" t="s">
        <v>46</v>
      </c>
      <c r="C16" s="126">
        <v>8000</v>
      </c>
    </row>
    <row r="17" spans="1:3">
      <c r="A17" s="115">
        <v>13</v>
      </c>
      <c r="B17" s="117" t="s">
        <v>160</v>
      </c>
      <c r="C17" s="126">
        <v>8000</v>
      </c>
    </row>
    <row r="18" spans="1:3">
      <c r="A18" s="115">
        <v>14</v>
      </c>
      <c r="B18" s="117" t="s">
        <v>203</v>
      </c>
      <c r="C18" s="126">
        <v>8000</v>
      </c>
    </row>
    <row r="19" spans="1:3">
      <c r="A19" s="115">
        <v>15</v>
      </c>
      <c r="B19" s="117" t="s">
        <v>204</v>
      </c>
      <c r="C19" s="126">
        <v>7870</v>
      </c>
    </row>
    <row r="20" spans="1:3">
      <c r="A20" s="115">
        <v>16</v>
      </c>
      <c r="B20" s="117" t="s">
        <v>157</v>
      </c>
      <c r="C20" s="126">
        <v>7600</v>
      </c>
    </row>
    <row r="21" spans="1:3">
      <c r="A21" s="115">
        <v>17</v>
      </c>
      <c r="B21" s="117" t="s">
        <v>158</v>
      </c>
      <c r="C21" s="126">
        <v>7536</v>
      </c>
    </row>
    <row r="22" spans="1:3">
      <c r="A22" s="115">
        <v>18</v>
      </c>
      <c r="B22" s="117" t="s">
        <v>163</v>
      </c>
      <c r="C22" s="126">
        <v>7507.2</v>
      </c>
    </row>
    <row r="23" spans="1:3">
      <c r="A23" s="115">
        <v>19</v>
      </c>
      <c r="B23" s="117" t="s">
        <v>205</v>
      </c>
      <c r="C23" s="126">
        <v>7500</v>
      </c>
    </row>
    <row r="24" spans="1:3" ht="31.5">
      <c r="A24" s="115">
        <v>20</v>
      </c>
      <c r="B24" s="117" t="s">
        <v>159</v>
      </c>
      <c r="C24" s="126">
        <v>7500</v>
      </c>
    </row>
    <row r="25" spans="1:3">
      <c r="A25" s="115">
        <v>21</v>
      </c>
      <c r="B25" s="117" t="s">
        <v>206</v>
      </c>
      <c r="C25" s="126">
        <v>7300</v>
      </c>
    </row>
    <row r="26" spans="1:3">
      <c r="A26" s="115">
        <v>22</v>
      </c>
      <c r="B26" s="117" t="s">
        <v>174</v>
      </c>
      <c r="C26" s="126">
        <v>7215</v>
      </c>
    </row>
    <row r="27" spans="1:3">
      <c r="A27" s="115">
        <v>23</v>
      </c>
      <c r="B27" s="117" t="s">
        <v>207</v>
      </c>
      <c r="C27" s="126">
        <v>7200</v>
      </c>
    </row>
    <row r="28" spans="1:3">
      <c r="A28" s="115">
        <v>24</v>
      </c>
      <c r="B28" s="117" t="s">
        <v>56</v>
      </c>
      <c r="C28" s="126">
        <v>7100</v>
      </c>
    </row>
    <row r="29" spans="1:3">
      <c r="A29" s="115">
        <v>25</v>
      </c>
      <c r="B29" s="117" t="s">
        <v>208</v>
      </c>
      <c r="C29" s="126">
        <v>7060</v>
      </c>
    </row>
    <row r="30" spans="1:3">
      <c r="A30" s="115">
        <v>26</v>
      </c>
      <c r="B30" s="117" t="s">
        <v>209</v>
      </c>
      <c r="C30" s="126">
        <v>7000</v>
      </c>
    </row>
    <row r="31" spans="1:3">
      <c r="A31" s="115">
        <v>27</v>
      </c>
      <c r="B31" s="117" t="s">
        <v>57</v>
      </c>
      <c r="C31" s="126">
        <v>7000</v>
      </c>
    </row>
    <row r="32" spans="1:3">
      <c r="A32" s="115">
        <v>28</v>
      </c>
      <c r="B32" s="117" t="s">
        <v>210</v>
      </c>
      <c r="C32" s="126">
        <v>7000</v>
      </c>
    </row>
    <row r="33" spans="1:3">
      <c r="A33" s="115">
        <v>29</v>
      </c>
      <c r="B33" s="117" t="s">
        <v>74</v>
      </c>
      <c r="C33" s="126">
        <v>7000</v>
      </c>
    </row>
    <row r="34" spans="1:3">
      <c r="A34" s="115">
        <v>30</v>
      </c>
      <c r="B34" s="117" t="s">
        <v>161</v>
      </c>
      <c r="C34" s="126">
        <v>7000</v>
      </c>
    </row>
    <row r="35" spans="1:3">
      <c r="A35" s="115">
        <v>31</v>
      </c>
      <c r="B35" s="117" t="s">
        <v>162</v>
      </c>
      <c r="C35" s="126">
        <v>7000</v>
      </c>
    </row>
    <row r="36" spans="1:3">
      <c r="A36" s="115">
        <v>32</v>
      </c>
      <c r="B36" s="117" t="s">
        <v>211</v>
      </c>
      <c r="C36" s="126">
        <v>7000</v>
      </c>
    </row>
    <row r="37" spans="1:3">
      <c r="A37" s="115">
        <v>33</v>
      </c>
      <c r="B37" s="117" t="s">
        <v>77</v>
      </c>
      <c r="C37" s="126">
        <v>7000</v>
      </c>
    </row>
    <row r="38" spans="1:3">
      <c r="A38" s="115">
        <v>34</v>
      </c>
      <c r="B38" s="117" t="s">
        <v>212</v>
      </c>
      <c r="C38" s="126">
        <v>7000</v>
      </c>
    </row>
    <row r="39" spans="1:3">
      <c r="A39" s="115">
        <v>35</v>
      </c>
      <c r="B39" s="117" t="s">
        <v>213</v>
      </c>
      <c r="C39" s="126">
        <v>7000</v>
      </c>
    </row>
    <row r="40" spans="1:3">
      <c r="A40" s="115">
        <v>36</v>
      </c>
      <c r="B40" s="117" t="s">
        <v>214</v>
      </c>
      <c r="C40" s="126">
        <v>7000</v>
      </c>
    </row>
    <row r="41" spans="1:3">
      <c r="A41" s="115">
        <v>37</v>
      </c>
      <c r="B41" s="117" t="s">
        <v>73</v>
      </c>
      <c r="C41" s="126">
        <v>7000</v>
      </c>
    </row>
    <row r="42" spans="1:3">
      <c r="A42" s="115">
        <v>38</v>
      </c>
      <c r="B42" s="117" t="s">
        <v>215</v>
      </c>
      <c r="C42" s="126">
        <v>6918.57</v>
      </c>
    </row>
    <row r="43" spans="1:3">
      <c r="A43" s="115">
        <v>39</v>
      </c>
      <c r="B43" s="117" t="s">
        <v>216</v>
      </c>
      <c r="C43" s="126">
        <v>6900</v>
      </c>
    </row>
    <row r="44" spans="1:3">
      <c r="A44" s="115">
        <v>40</v>
      </c>
      <c r="B44" s="117" t="s">
        <v>217</v>
      </c>
      <c r="C44" s="126">
        <v>6864.5</v>
      </c>
    </row>
    <row r="45" spans="1:3">
      <c r="A45" s="115">
        <v>41</v>
      </c>
      <c r="B45" s="117" t="s">
        <v>218</v>
      </c>
      <c r="C45" s="126">
        <v>6860</v>
      </c>
    </row>
    <row r="46" spans="1:3">
      <c r="A46" s="115">
        <v>42</v>
      </c>
      <c r="B46" s="117" t="s">
        <v>219</v>
      </c>
      <c r="C46" s="126">
        <v>6850</v>
      </c>
    </row>
    <row r="47" spans="1:3">
      <c r="A47" s="115">
        <v>43</v>
      </c>
      <c r="B47" s="117" t="s">
        <v>165</v>
      </c>
      <c r="C47" s="126">
        <v>6714.14</v>
      </c>
    </row>
    <row r="48" spans="1:3" ht="31.5">
      <c r="A48" s="115">
        <v>44</v>
      </c>
      <c r="B48" s="117" t="s">
        <v>220</v>
      </c>
      <c r="C48" s="126">
        <v>6700</v>
      </c>
    </row>
    <row r="49" spans="1:3">
      <c r="A49" s="115">
        <v>45</v>
      </c>
      <c r="B49" s="117" t="s">
        <v>58</v>
      </c>
      <c r="C49" s="126">
        <v>6625</v>
      </c>
    </row>
    <row r="50" spans="1:3">
      <c r="A50" s="115">
        <v>46</v>
      </c>
      <c r="B50" s="117" t="s">
        <v>221</v>
      </c>
      <c r="C50" s="126">
        <v>6580</v>
      </c>
    </row>
    <row r="51" spans="1:3">
      <c r="A51" s="115">
        <v>47</v>
      </c>
      <c r="B51" s="117" t="s">
        <v>222</v>
      </c>
      <c r="C51" s="126">
        <v>6574.33</v>
      </c>
    </row>
    <row r="52" spans="1:3">
      <c r="A52" s="115">
        <v>48</v>
      </c>
      <c r="B52" s="117" t="s">
        <v>75</v>
      </c>
      <c r="C52" s="126">
        <v>6564</v>
      </c>
    </row>
    <row r="53" spans="1:3">
      <c r="A53" s="115">
        <v>49</v>
      </c>
      <c r="B53" s="117" t="s">
        <v>164</v>
      </c>
      <c r="C53" s="126">
        <v>6562</v>
      </c>
    </row>
    <row r="54" spans="1:3" ht="16.5" thickBot="1">
      <c r="A54" s="116">
        <v>50</v>
      </c>
      <c r="B54" s="117" t="s">
        <v>223</v>
      </c>
      <c r="C54" s="126">
        <v>6500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2"/>
  <sheetViews>
    <sheetView workbookViewId="0">
      <selection activeCell="A14" sqref="A14"/>
    </sheetView>
  </sheetViews>
  <sheetFormatPr defaultRowHeight="15"/>
  <cols>
    <col min="1" max="1" width="59.140625" style="42" customWidth="1"/>
    <col min="2" max="2" width="24.5703125" style="125" customWidth="1"/>
  </cols>
  <sheetData>
    <row r="1" spans="1:2" ht="62.25" customHeight="1">
      <c r="A1" s="199" t="s">
        <v>278</v>
      </c>
      <c r="B1" s="199"/>
    </row>
    <row r="2" spans="1:2" ht="15.75">
      <c r="A2" s="200"/>
      <c r="B2" s="200"/>
    </row>
    <row r="3" spans="1:2" ht="39" thickBot="1">
      <c r="A3" s="119" t="s">
        <v>38</v>
      </c>
      <c r="B3" s="120" t="s">
        <v>70</v>
      </c>
    </row>
    <row r="4" spans="1:2" ht="38.25" thickTop="1">
      <c r="A4" s="121" t="s">
        <v>51</v>
      </c>
      <c r="B4" s="122"/>
    </row>
    <row r="5" spans="1:2" ht="15.75">
      <c r="A5" s="117" t="s">
        <v>47</v>
      </c>
      <c r="B5" s="118">
        <v>19000</v>
      </c>
    </row>
    <row r="6" spans="1:2" ht="15.75">
      <c r="A6" s="117" t="s">
        <v>225</v>
      </c>
      <c r="B6" s="118">
        <v>8050</v>
      </c>
    </row>
    <row r="7" spans="1:2" ht="15.75">
      <c r="A7" s="117" t="s">
        <v>171</v>
      </c>
      <c r="B7" s="126">
        <v>7500</v>
      </c>
    </row>
    <row r="8" spans="1:2" ht="15.75">
      <c r="A8" s="117" t="s">
        <v>226</v>
      </c>
      <c r="B8" s="118">
        <v>7300</v>
      </c>
    </row>
    <row r="9" spans="1:2" ht="15.75" customHeight="1">
      <c r="A9" s="117" t="s">
        <v>48</v>
      </c>
      <c r="B9" s="118">
        <v>6850</v>
      </c>
    </row>
    <row r="10" spans="1:2" ht="15.75">
      <c r="A10" s="117" t="s">
        <v>227</v>
      </c>
      <c r="B10" s="118">
        <v>6580</v>
      </c>
    </row>
    <row r="11" spans="1:2" ht="15.75">
      <c r="A11" s="117" t="s">
        <v>228</v>
      </c>
      <c r="B11" s="126">
        <v>6574.33</v>
      </c>
    </row>
    <row r="12" spans="1:2" ht="15.75">
      <c r="A12" s="117" t="s">
        <v>201</v>
      </c>
      <c r="B12" s="118">
        <v>6562</v>
      </c>
    </row>
    <row r="13" spans="1:2" ht="15.75">
      <c r="A13" s="117" t="s">
        <v>164</v>
      </c>
      <c r="B13" s="118">
        <v>6402</v>
      </c>
    </row>
    <row r="14" spans="1:2" ht="15.75">
      <c r="A14" s="127" t="s">
        <v>229</v>
      </c>
      <c r="B14" s="128">
        <v>6000</v>
      </c>
    </row>
    <row r="15" spans="1:2" ht="15.75">
      <c r="A15" s="127" t="s">
        <v>230</v>
      </c>
      <c r="B15" s="128">
        <v>6000</v>
      </c>
    </row>
    <row r="16" spans="1:2" ht="15.75">
      <c r="A16" s="127" t="s">
        <v>231</v>
      </c>
      <c r="B16" s="128">
        <v>6000</v>
      </c>
    </row>
    <row r="17" spans="1:2" ht="15.75">
      <c r="A17" s="127" t="s">
        <v>232</v>
      </c>
      <c r="B17" s="128">
        <v>5984</v>
      </c>
    </row>
    <row r="18" spans="1:2" ht="15.75">
      <c r="A18" s="127" t="s">
        <v>233</v>
      </c>
      <c r="B18" s="136">
        <v>5833.33</v>
      </c>
    </row>
    <row r="19" spans="1:2" ht="16.5" thickBot="1">
      <c r="A19" s="127" t="s">
        <v>205</v>
      </c>
      <c r="B19" s="128">
        <v>5500</v>
      </c>
    </row>
    <row r="20" spans="1:2" ht="19.5" thickTop="1">
      <c r="A20" s="121" t="s">
        <v>28</v>
      </c>
      <c r="B20" s="122"/>
    </row>
    <row r="21" spans="1:2" ht="15.75">
      <c r="A21" s="117" t="s">
        <v>199</v>
      </c>
      <c r="B21" s="126">
        <v>8349</v>
      </c>
    </row>
    <row r="22" spans="1:2" ht="15.75">
      <c r="A22" s="117" t="s">
        <v>174</v>
      </c>
      <c r="B22" s="126">
        <v>7215</v>
      </c>
    </row>
    <row r="23" spans="1:2" ht="15.75">
      <c r="A23" s="117" t="s">
        <v>56</v>
      </c>
      <c r="B23" s="126">
        <v>7100</v>
      </c>
    </row>
    <row r="24" spans="1:2" ht="15.75">
      <c r="A24" s="117" t="s">
        <v>209</v>
      </c>
      <c r="B24" s="126">
        <v>7000</v>
      </c>
    </row>
    <row r="25" spans="1:2" ht="15.75">
      <c r="A25" s="117" t="s">
        <v>57</v>
      </c>
      <c r="B25" s="126">
        <v>7000</v>
      </c>
    </row>
    <row r="26" spans="1:2" ht="15.75">
      <c r="A26" s="117" t="s">
        <v>210</v>
      </c>
      <c r="B26" s="126">
        <v>7000</v>
      </c>
    </row>
    <row r="27" spans="1:2" ht="15.75">
      <c r="A27" s="117" t="s">
        <v>234</v>
      </c>
      <c r="B27" s="126">
        <v>6079</v>
      </c>
    </row>
    <row r="28" spans="1:2" ht="15.75">
      <c r="A28" s="117" t="s">
        <v>173</v>
      </c>
      <c r="B28" s="126">
        <v>6008.75</v>
      </c>
    </row>
    <row r="29" spans="1:2" ht="15.75">
      <c r="A29" s="117" t="s">
        <v>235</v>
      </c>
      <c r="B29" s="126">
        <v>6000</v>
      </c>
    </row>
    <row r="30" spans="1:2" ht="15.75">
      <c r="A30" s="117" t="s">
        <v>172</v>
      </c>
      <c r="B30" s="126">
        <v>6000</v>
      </c>
    </row>
    <row r="31" spans="1:2" ht="15.75">
      <c r="A31" s="117" t="s">
        <v>236</v>
      </c>
      <c r="B31" s="126">
        <v>5740.43</v>
      </c>
    </row>
    <row r="32" spans="1:2" ht="15.75">
      <c r="A32" s="117" t="s">
        <v>237</v>
      </c>
      <c r="B32" s="126">
        <v>5652</v>
      </c>
    </row>
    <row r="33" spans="1:2" ht="16.5" thickBot="1">
      <c r="A33" s="127" t="s">
        <v>238</v>
      </c>
      <c r="B33" s="136">
        <v>5500</v>
      </c>
    </row>
    <row r="34" spans="1:2" ht="19.5" thickTop="1">
      <c r="A34" s="121" t="s">
        <v>29</v>
      </c>
      <c r="B34" s="122"/>
    </row>
    <row r="35" spans="1:2" ht="15.75">
      <c r="A35" s="117" t="s">
        <v>239</v>
      </c>
      <c r="B35" s="126">
        <v>9800</v>
      </c>
    </row>
    <row r="36" spans="1:2" ht="15.75">
      <c r="A36" s="117" t="s">
        <v>74</v>
      </c>
      <c r="B36" s="126">
        <v>9000</v>
      </c>
    </row>
    <row r="37" spans="1:2" ht="15.75">
      <c r="A37" s="117" t="s">
        <v>240</v>
      </c>
      <c r="B37" s="126">
        <v>8000</v>
      </c>
    </row>
    <row r="38" spans="1:2" ht="15.75">
      <c r="A38" s="117" t="s">
        <v>241</v>
      </c>
      <c r="B38" s="126">
        <v>7000</v>
      </c>
    </row>
    <row r="39" spans="1:2" ht="15.75">
      <c r="A39" s="117" t="s">
        <v>76</v>
      </c>
      <c r="B39" s="126">
        <v>6860</v>
      </c>
    </row>
    <row r="40" spans="1:2" ht="31.5">
      <c r="A40" s="117" t="s">
        <v>242</v>
      </c>
      <c r="B40" s="126">
        <v>6714.14</v>
      </c>
    </row>
    <row r="41" spans="1:2" ht="15.75">
      <c r="A41" s="117" t="s">
        <v>243</v>
      </c>
      <c r="B41" s="126">
        <v>6625</v>
      </c>
    </row>
    <row r="42" spans="1:2" ht="15.75">
      <c r="A42" s="117" t="s">
        <v>244</v>
      </c>
      <c r="B42" s="126">
        <v>6300</v>
      </c>
    </row>
    <row r="43" spans="1:2" ht="15.75">
      <c r="A43" s="117" t="s">
        <v>245</v>
      </c>
      <c r="B43" s="126">
        <v>6192.5</v>
      </c>
    </row>
    <row r="44" spans="1:2" ht="15.75">
      <c r="A44" s="117" t="s">
        <v>246</v>
      </c>
      <c r="B44" s="126">
        <v>5720</v>
      </c>
    </row>
    <row r="45" spans="1:2" ht="15.75">
      <c r="A45" s="117" t="s">
        <v>197</v>
      </c>
      <c r="B45" s="126">
        <v>5239.1400000000003</v>
      </c>
    </row>
    <row r="46" spans="1:2" ht="15.75">
      <c r="A46" s="127" t="s">
        <v>247</v>
      </c>
      <c r="B46" s="136">
        <v>5130</v>
      </c>
    </row>
    <row r="47" spans="1:2" ht="16.5" thickBot="1">
      <c r="A47" s="127" t="s">
        <v>248</v>
      </c>
      <c r="B47" s="136">
        <v>5000</v>
      </c>
    </row>
    <row r="48" spans="1:2" ht="19.5" thickTop="1">
      <c r="A48" s="121" t="s">
        <v>30</v>
      </c>
      <c r="B48" s="122"/>
    </row>
    <row r="49" spans="1:2" ht="15.75">
      <c r="A49" s="117" t="s">
        <v>249</v>
      </c>
      <c r="B49" s="118">
        <v>5600</v>
      </c>
    </row>
    <row r="50" spans="1:2" ht="15.75">
      <c r="A50" s="117" t="s">
        <v>250</v>
      </c>
      <c r="B50" s="118">
        <v>5500</v>
      </c>
    </row>
    <row r="51" spans="1:2" ht="15.75">
      <c r="A51" s="117" t="s">
        <v>251</v>
      </c>
      <c r="B51" s="126">
        <v>5407.67</v>
      </c>
    </row>
    <row r="52" spans="1:2" ht="15.75">
      <c r="A52" s="117" t="s">
        <v>252</v>
      </c>
      <c r="B52" s="118">
        <v>5200</v>
      </c>
    </row>
    <row r="53" spans="1:2" ht="16.5" thickBot="1">
      <c r="A53" s="127" t="s">
        <v>253</v>
      </c>
      <c r="B53" s="136">
        <v>4130.5</v>
      </c>
    </row>
    <row r="54" spans="1:2" ht="19.5" thickTop="1">
      <c r="A54" s="121" t="s">
        <v>31</v>
      </c>
      <c r="B54" s="122"/>
    </row>
    <row r="55" spans="1:2" ht="15.75">
      <c r="A55" s="117" t="s">
        <v>254</v>
      </c>
      <c r="B55" s="126">
        <v>8000</v>
      </c>
    </row>
    <row r="56" spans="1:2" ht="15.75">
      <c r="A56" s="117" t="s">
        <v>255</v>
      </c>
      <c r="B56" s="126">
        <v>7200</v>
      </c>
    </row>
    <row r="57" spans="1:2" ht="15.75">
      <c r="A57" s="117" t="s">
        <v>45</v>
      </c>
      <c r="B57" s="126">
        <v>7000</v>
      </c>
    </row>
    <row r="58" spans="1:2" ht="15.75">
      <c r="A58" s="117" t="s">
        <v>256</v>
      </c>
      <c r="B58" s="126">
        <v>6400.8</v>
      </c>
    </row>
    <row r="59" spans="1:2" ht="15.75">
      <c r="A59" s="117" t="s">
        <v>257</v>
      </c>
      <c r="B59" s="126">
        <v>5259.6</v>
      </c>
    </row>
    <row r="60" spans="1:2" ht="15.75">
      <c r="A60" s="117" t="s">
        <v>258</v>
      </c>
      <c r="B60" s="126">
        <v>4800</v>
      </c>
    </row>
    <row r="61" spans="1:2" ht="31.5">
      <c r="A61" s="117" t="s">
        <v>259</v>
      </c>
      <c r="B61" s="126">
        <v>4574.33</v>
      </c>
    </row>
    <row r="62" spans="1:2" ht="15.75">
      <c r="A62" s="117" t="s">
        <v>260</v>
      </c>
      <c r="B62" s="126">
        <v>4113.7848611111112</v>
      </c>
    </row>
    <row r="63" spans="1:2" ht="15.75">
      <c r="A63" s="117" t="s">
        <v>261</v>
      </c>
      <c r="B63" s="126">
        <v>4103.6899999999996</v>
      </c>
    </row>
    <row r="64" spans="1:2" ht="15.75">
      <c r="A64" s="117" t="s">
        <v>262</v>
      </c>
      <c r="B64" s="126">
        <v>4060.26</v>
      </c>
    </row>
    <row r="65" spans="1:2" ht="56.25">
      <c r="A65" s="123" t="s">
        <v>32</v>
      </c>
      <c r="B65" s="124"/>
    </row>
    <row r="66" spans="1:2" ht="15.75">
      <c r="A66" s="117" t="s">
        <v>263</v>
      </c>
      <c r="B66" s="126">
        <v>6900</v>
      </c>
    </row>
    <row r="67" spans="1:2" ht="15.75">
      <c r="A67" s="117" t="s">
        <v>264</v>
      </c>
      <c r="B67" s="126">
        <v>6500</v>
      </c>
    </row>
    <row r="68" spans="1:2" ht="15.75">
      <c r="A68" s="117" t="s">
        <v>59</v>
      </c>
      <c r="B68" s="126">
        <v>5861.5</v>
      </c>
    </row>
    <row r="69" spans="1:2" ht="15.75">
      <c r="A69" s="117" t="s">
        <v>223</v>
      </c>
      <c r="B69" s="126">
        <v>4500</v>
      </c>
    </row>
    <row r="70" spans="1:2" ht="15.75">
      <c r="A70" s="117" t="s">
        <v>216</v>
      </c>
      <c r="B70" s="126">
        <v>4259.2489285714282</v>
      </c>
    </row>
    <row r="71" spans="1:2" ht="15.75">
      <c r="A71" s="127" t="s">
        <v>265</v>
      </c>
      <c r="B71" s="136">
        <v>4200</v>
      </c>
    </row>
    <row r="72" spans="1:2" ht="15.75">
      <c r="A72" s="127" t="s">
        <v>175</v>
      </c>
      <c r="B72" s="136">
        <v>4087.85</v>
      </c>
    </row>
    <row r="73" spans="1:2" ht="15.75">
      <c r="A73" s="127" t="s">
        <v>266</v>
      </c>
      <c r="B73" s="136">
        <v>4000</v>
      </c>
    </row>
    <row r="74" spans="1:2" ht="18.75">
      <c r="A74" s="123" t="s">
        <v>33</v>
      </c>
      <c r="B74" s="124"/>
    </row>
    <row r="75" spans="1:2">
      <c r="A75" s="48" t="s">
        <v>204</v>
      </c>
      <c r="B75" s="129">
        <v>7870</v>
      </c>
    </row>
    <row r="76" spans="1:2" ht="15.75">
      <c r="A76" s="117" t="s">
        <v>158</v>
      </c>
      <c r="B76" s="126">
        <v>7536</v>
      </c>
    </row>
    <row r="77" spans="1:2" ht="15.75">
      <c r="A77" s="117" t="s">
        <v>163</v>
      </c>
      <c r="B77" s="126">
        <v>7507.2</v>
      </c>
    </row>
    <row r="78" spans="1:2" ht="31.5">
      <c r="A78" s="117" t="s">
        <v>159</v>
      </c>
      <c r="B78" s="126">
        <v>7500</v>
      </c>
    </row>
    <row r="79" spans="1:2" ht="15.75">
      <c r="A79" s="117" t="s">
        <v>162</v>
      </c>
      <c r="B79" s="126">
        <v>7000</v>
      </c>
    </row>
    <row r="80" spans="1:2" ht="31.5">
      <c r="A80" s="117" t="s">
        <v>211</v>
      </c>
      <c r="B80" s="126">
        <v>7000</v>
      </c>
    </row>
    <row r="81" spans="1:2" ht="15.75">
      <c r="A81" s="117" t="s">
        <v>77</v>
      </c>
      <c r="B81" s="126">
        <v>7000</v>
      </c>
    </row>
    <row r="82" spans="1:2" ht="15.75">
      <c r="A82" s="117" t="s">
        <v>212</v>
      </c>
      <c r="B82" s="126">
        <v>7000</v>
      </c>
    </row>
    <row r="83" spans="1:2" ht="15.75">
      <c r="A83" s="117" t="s">
        <v>213</v>
      </c>
      <c r="B83" s="126">
        <v>7000</v>
      </c>
    </row>
    <row r="84" spans="1:2" ht="31.5">
      <c r="A84" s="117" t="s">
        <v>220</v>
      </c>
      <c r="B84" s="126">
        <v>6700</v>
      </c>
    </row>
    <row r="85" spans="1:2" ht="15.75">
      <c r="A85" s="117" t="s">
        <v>75</v>
      </c>
      <c r="B85" s="126">
        <v>6564</v>
      </c>
    </row>
    <row r="86" spans="1:2" ht="15.75">
      <c r="A86" s="117" t="s">
        <v>267</v>
      </c>
      <c r="B86" s="126">
        <v>6475</v>
      </c>
    </row>
    <row r="87" spans="1:2" ht="31.5">
      <c r="A87" s="117" t="s">
        <v>268</v>
      </c>
      <c r="B87" s="126">
        <v>6300</v>
      </c>
    </row>
    <row r="88" spans="1:2" ht="31.5">
      <c r="A88" s="117" t="s">
        <v>269</v>
      </c>
      <c r="B88" s="126">
        <v>6290.5</v>
      </c>
    </row>
    <row r="89" spans="1:2" ht="15.75">
      <c r="A89" s="117" t="s">
        <v>270</v>
      </c>
      <c r="B89" s="126">
        <v>6211.2</v>
      </c>
    </row>
    <row r="90" spans="1:2" ht="15.75">
      <c r="A90" s="117" t="s">
        <v>271</v>
      </c>
      <c r="B90" s="126">
        <v>6125</v>
      </c>
    </row>
    <row r="91" spans="1:2" ht="75">
      <c r="A91" s="123" t="s">
        <v>34</v>
      </c>
      <c r="B91" s="124"/>
    </row>
    <row r="92" spans="1:2" ht="15.75">
      <c r="A92" s="117" t="s">
        <v>72</v>
      </c>
      <c r="B92" s="126">
        <v>12500</v>
      </c>
    </row>
    <row r="93" spans="1:2" ht="15.75">
      <c r="A93" s="117" t="s">
        <v>194</v>
      </c>
      <c r="B93" s="126">
        <v>10000</v>
      </c>
    </row>
    <row r="94" spans="1:2" ht="15.75">
      <c r="A94" s="117" t="s">
        <v>195</v>
      </c>
      <c r="B94" s="126">
        <v>10000</v>
      </c>
    </row>
    <row r="95" spans="1:2" ht="15.75">
      <c r="A95" s="117" t="s">
        <v>196</v>
      </c>
      <c r="B95" s="126">
        <v>9840</v>
      </c>
    </row>
    <row r="96" spans="1:2" ht="15.75">
      <c r="A96" s="117" t="s">
        <v>200</v>
      </c>
      <c r="B96" s="126">
        <v>8260</v>
      </c>
    </row>
    <row r="97" spans="1:2" ht="15.75">
      <c r="A97" s="117" t="s">
        <v>160</v>
      </c>
      <c r="B97" s="126">
        <v>8000</v>
      </c>
    </row>
    <row r="98" spans="1:2" ht="15.75">
      <c r="A98" s="117" t="s">
        <v>203</v>
      </c>
      <c r="B98" s="126">
        <v>8000</v>
      </c>
    </row>
    <row r="99" spans="1:2" ht="15.75">
      <c r="A99" s="117" t="s">
        <v>157</v>
      </c>
      <c r="B99" s="126">
        <v>7600</v>
      </c>
    </row>
    <row r="100" spans="1:2" ht="15.75">
      <c r="A100" s="117" t="s">
        <v>208</v>
      </c>
      <c r="B100" s="126">
        <v>7060</v>
      </c>
    </row>
    <row r="101" spans="1:2" ht="15.75">
      <c r="A101" s="117" t="s">
        <v>214</v>
      </c>
      <c r="B101" s="126">
        <v>7000</v>
      </c>
    </row>
    <row r="102" spans="1:2" ht="15.75">
      <c r="A102" s="117" t="s">
        <v>73</v>
      </c>
      <c r="B102" s="126">
        <v>7000</v>
      </c>
    </row>
    <row r="103" spans="1:2" ht="18.75">
      <c r="A103" s="123" t="s">
        <v>55</v>
      </c>
      <c r="B103" s="124"/>
    </row>
    <row r="104" spans="1:2" ht="15.75">
      <c r="A104" s="117" t="s">
        <v>272</v>
      </c>
      <c r="B104" s="126">
        <v>6200</v>
      </c>
    </row>
    <row r="105" spans="1:2" ht="15.75">
      <c r="A105" s="117" t="s">
        <v>176</v>
      </c>
      <c r="B105" s="126">
        <v>5164.3500000000004</v>
      </c>
    </row>
    <row r="106" spans="1:2" ht="15.75">
      <c r="A106" s="117" t="s">
        <v>79</v>
      </c>
      <c r="B106" s="126">
        <v>5118.45</v>
      </c>
    </row>
    <row r="107" spans="1:2" ht="15.75">
      <c r="A107" s="117" t="s">
        <v>273</v>
      </c>
      <c r="B107" s="126">
        <v>5085.45</v>
      </c>
    </row>
    <row r="108" spans="1:2" ht="15.75">
      <c r="A108" s="117" t="s">
        <v>274</v>
      </c>
      <c r="B108" s="126">
        <v>5000</v>
      </c>
    </row>
    <row r="109" spans="1:2" ht="15.75">
      <c r="A109" s="117" t="s">
        <v>275</v>
      </c>
      <c r="B109" s="126">
        <v>5000</v>
      </c>
    </row>
    <row r="110" spans="1:2" ht="15.75">
      <c r="A110" s="117" t="s">
        <v>78</v>
      </c>
      <c r="B110" s="126">
        <v>4318.2</v>
      </c>
    </row>
    <row r="111" spans="1:2" ht="15.75">
      <c r="A111" s="117" t="s">
        <v>276</v>
      </c>
      <c r="B111" s="126">
        <v>4233.33</v>
      </c>
    </row>
    <row r="112" spans="1:2" ht="15.75">
      <c r="A112" s="117" t="s">
        <v>277</v>
      </c>
      <c r="B112" s="126">
        <v>4154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workbookViewId="0">
      <selection activeCell="E9" sqref="E9:E27"/>
    </sheetView>
  </sheetViews>
  <sheetFormatPr defaultRowHeight="15"/>
  <cols>
    <col min="1" max="1" width="41" style="8" customWidth="1"/>
    <col min="2" max="2" width="9.140625" style="8" customWidth="1"/>
    <col min="3" max="3" width="9" style="8" customWidth="1"/>
    <col min="4" max="4" width="13" style="8" customWidth="1"/>
    <col min="5" max="5" width="8.5703125" style="8" customWidth="1"/>
    <col min="6" max="6" width="9.5703125" style="8" customWidth="1"/>
    <col min="7" max="7" width="12.7109375" style="8" customWidth="1"/>
  </cols>
  <sheetData>
    <row r="1" spans="1:7" ht="18.75">
      <c r="A1" s="201" t="s">
        <v>179</v>
      </c>
      <c r="B1" s="201"/>
      <c r="C1" s="201"/>
      <c r="D1" s="201"/>
      <c r="E1" s="201"/>
      <c r="F1" s="201"/>
      <c r="G1" s="201"/>
    </row>
    <row r="2" spans="1:7" ht="18.75">
      <c r="A2" s="202" t="s">
        <v>66</v>
      </c>
      <c r="B2" s="202"/>
      <c r="C2" s="202"/>
      <c r="D2" s="202"/>
      <c r="E2" s="202"/>
      <c r="F2" s="202"/>
      <c r="G2" s="202"/>
    </row>
    <row r="3" spans="1:7" ht="15.75" thickBot="1">
      <c r="A3" s="49"/>
      <c r="B3" s="49"/>
      <c r="C3" s="49"/>
      <c r="D3" s="49"/>
      <c r="E3" s="49"/>
      <c r="F3" s="49"/>
      <c r="G3" s="68"/>
    </row>
    <row r="4" spans="1:7" ht="18.75">
      <c r="A4" s="203"/>
      <c r="B4" s="205" t="s">
        <v>180</v>
      </c>
      <c r="C4" s="206"/>
      <c r="D4" s="207"/>
      <c r="E4" s="166" t="s">
        <v>182</v>
      </c>
      <c r="F4" s="166"/>
      <c r="G4" s="208"/>
    </row>
    <row r="5" spans="1:7" ht="47.25">
      <c r="A5" s="204"/>
      <c r="B5" s="70" t="s">
        <v>2</v>
      </c>
      <c r="C5" s="132" t="s">
        <v>25</v>
      </c>
      <c r="D5" s="84" t="s">
        <v>3</v>
      </c>
      <c r="E5" s="69" t="s">
        <v>2</v>
      </c>
      <c r="F5" s="130" t="s">
        <v>25</v>
      </c>
      <c r="G5" s="3" t="s">
        <v>3</v>
      </c>
    </row>
    <row r="6" spans="1:7" ht="18.75">
      <c r="A6" s="28" t="s">
        <v>4</v>
      </c>
      <c r="B6" s="71">
        <v>33281</v>
      </c>
      <c r="C6" s="71">
        <v>29796</v>
      </c>
      <c r="D6" s="85">
        <f>ROUND(C6/B6*100,1)</f>
        <v>89.5</v>
      </c>
      <c r="E6" s="86">
        <v>19199</v>
      </c>
      <c r="F6" s="71">
        <v>16986</v>
      </c>
      <c r="G6" s="87">
        <f>ROUND(F6/E6*100,1)</f>
        <v>88.5</v>
      </c>
    </row>
    <row r="7" spans="1:7" ht="15.75">
      <c r="A7" s="4" t="s">
        <v>63</v>
      </c>
      <c r="B7" s="88"/>
      <c r="C7" s="53"/>
      <c r="D7" s="85"/>
      <c r="E7" s="89"/>
      <c r="F7" s="53"/>
      <c r="G7" s="87"/>
    </row>
    <row r="8" spans="1:7" ht="30">
      <c r="A8" s="90" t="s">
        <v>64</v>
      </c>
      <c r="B8" s="91"/>
      <c r="C8" s="92"/>
      <c r="D8" s="93"/>
      <c r="E8" s="89"/>
      <c r="F8" s="92"/>
      <c r="G8" s="94"/>
    </row>
    <row r="9" spans="1:7" ht="31.5">
      <c r="A9" s="95" t="s">
        <v>5</v>
      </c>
      <c r="B9" s="96">
        <v>9138</v>
      </c>
      <c r="C9" s="97">
        <v>8972</v>
      </c>
      <c r="D9" s="98">
        <f t="shared" ref="D9:D27" si="0">ROUND(C9/B9*100,1)</f>
        <v>98.2</v>
      </c>
      <c r="E9" s="99">
        <v>4545</v>
      </c>
      <c r="F9" s="100">
        <v>4326</v>
      </c>
      <c r="G9" s="101">
        <f t="shared" ref="G9:G27" si="1">ROUND(F9/E9*100,1)</f>
        <v>95.2</v>
      </c>
    </row>
    <row r="10" spans="1:7" ht="31.5">
      <c r="A10" s="5" t="s">
        <v>6</v>
      </c>
      <c r="B10" s="96">
        <v>105</v>
      </c>
      <c r="C10" s="97">
        <v>159</v>
      </c>
      <c r="D10" s="85">
        <f t="shared" si="0"/>
        <v>151.4</v>
      </c>
      <c r="E10" s="96">
        <v>47</v>
      </c>
      <c r="F10" s="100">
        <v>125</v>
      </c>
      <c r="G10" s="87">
        <f t="shared" si="1"/>
        <v>266</v>
      </c>
    </row>
    <row r="11" spans="1:7" ht="15.75">
      <c r="A11" s="5" t="s">
        <v>7</v>
      </c>
      <c r="B11" s="102">
        <v>4056</v>
      </c>
      <c r="C11" s="97">
        <v>3779</v>
      </c>
      <c r="D11" s="85">
        <f t="shared" si="0"/>
        <v>93.2</v>
      </c>
      <c r="E11" s="102">
        <v>2349</v>
      </c>
      <c r="F11" s="100">
        <v>2235</v>
      </c>
      <c r="G11" s="87">
        <f t="shared" si="1"/>
        <v>95.1</v>
      </c>
    </row>
    <row r="12" spans="1:7" ht="31.5">
      <c r="A12" s="5" t="s">
        <v>8</v>
      </c>
      <c r="B12" s="102">
        <v>532</v>
      </c>
      <c r="C12" s="97">
        <v>582</v>
      </c>
      <c r="D12" s="85">
        <f t="shared" si="0"/>
        <v>109.4</v>
      </c>
      <c r="E12" s="102">
        <v>396</v>
      </c>
      <c r="F12" s="100">
        <v>391</v>
      </c>
      <c r="G12" s="87">
        <f t="shared" si="1"/>
        <v>98.7</v>
      </c>
    </row>
    <row r="13" spans="1:7" ht="31.5">
      <c r="A13" s="5" t="s">
        <v>9</v>
      </c>
      <c r="B13" s="102">
        <v>149</v>
      </c>
      <c r="C13" s="97">
        <v>139</v>
      </c>
      <c r="D13" s="85">
        <f t="shared" si="0"/>
        <v>93.3</v>
      </c>
      <c r="E13" s="102">
        <v>87</v>
      </c>
      <c r="F13" s="100">
        <v>89</v>
      </c>
      <c r="G13" s="87">
        <f t="shared" si="1"/>
        <v>102.3</v>
      </c>
    </row>
    <row r="14" spans="1:7" ht="15.75">
      <c r="A14" s="5" t="s">
        <v>10</v>
      </c>
      <c r="B14" s="102">
        <v>717</v>
      </c>
      <c r="C14" s="97">
        <v>664</v>
      </c>
      <c r="D14" s="85">
        <f t="shared" si="0"/>
        <v>92.6</v>
      </c>
      <c r="E14" s="102">
        <v>431</v>
      </c>
      <c r="F14" s="100">
        <v>387</v>
      </c>
      <c r="G14" s="87">
        <f t="shared" si="1"/>
        <v>89.8</v>
      </c>
    </row>
    <row r="15" spans="1:7" ht="31.5">
      <c r="A15" s="5" t="s">
        <v>11</v>
      </c>
      <c r="B15" s="102">
        <v>3826</v>
      </c>
      <c r="C15" s="97">
        <v>4063</v>
      </c>
      <c r="D15" s="85">
        <f t="shared" si="0"/>
        <v>106.2</v>
      </c>
      <c r="E15" s="102">
        <v>2432</v>
      </c>
      <c r="F15" s="100">
        <v>2562</v>
      </c>
      <c r="G15" s="87">
        <f t="shared" si="1"/>
        <v>105.3</v>
      </c>
    </row>
    <row r="16" spans="1:7" ht="31.5">
      <c r="A16" s="5" t="s">
        <v>12</v>
      </c>
      <c r="B16" s="102">
        <v>1106</v>
      </c>
      <c r="C16" s="97">
        <v>1095</v>
      </c>
      <c r="D16" s="85">
        <f t="shared" si="0"/>
        <v>99</v>
      </c>
      <c r="E16" s="102">
        <v>692</v>
      </c>
      <c r="F16" s="100">
        <v>678</v>
      </c>
      <c r="G16" s="87">
        <f t="shared" si="1"/>
        <v>98</v>
      </c>
    </row>
    <row r="17" spans="1:7" ht="31.5">
      <c r="A17" s="5" t="s">
        <v>13</v>
      </c>
      <c r="B17" s="102">
        <v>404</v>
      </c>
      <c r="C17" s="97">
        <v>392</v>
      </c>
      <c r="D17" s="85">
        <f t="shared" si="0"/>
        <v>97</v>
      </c>
      <c r="E17" s="102">
        <v>235</v>
      </c>
      <c r="F17" s="100">
        <v>230</v>
      </c>
      <c r="G17" s="87">
        <f t="shared" si="1"/>
        <v>97.9</v>
      </c>
    </row>
    <row r="18" spans="1:7" ht="15.75">
      <c r="A18" s="5" t="s">
        <v>14</v>
      </c>
      <c r="B18" s="102">
        <v>277</v>
      </c>
      <c r="C18" s="97">
        <v>231</v>
      </c>
      <c r="D18" s="85">
        <f t="shared" si="0"/>
        <v>83.4</v>
      </c>
      <c r="E18" s="102">
        <v>189</v>
      </c>
      <c r="F18" s="100">
        <v>160</v>
      </c>
      <c r="G18" s="87">
        <f t="shared" si="1"/>
        <v>84.7</v>
      </c>
    </row>
    <row r="19" spans="1:7" ht="15.75">
      <c r="A19" s="5" t="s">
        <v>15</v>
      </c>
      <c r="B19" s="102">
        <v>644</v>
      </c>
      <c r="C19" s="97">
        <v>440</v>
      </c>
      <c r="D19" s="85">
        <f t="shared" si="0"/>
        <v>68.3</v>
      </c>
      <c r="E19" s="102">
        <v>404</v>
      </c>
      <c r="F19" s="100">
        <v>263</v>
      </c>
      <c r="G19" s="87">
        <f t="shared" si="1"/>
        <v>65.099999999999994</v>
      </c>
    </row>
    <row r="20" spans="1:7" ht="15.75">
      <c r="A20" s="5" t="s">
        <v>16</v>
      </c>
      <c r="B20" s="102">
        <v>177</v>
      </c>
      <c r="C20" s="97">
        <v>136</v>
      </c>
      <c r="D20" s="85">
        <f t="shared" si="0"/>
        <v>76.8</v>
      </c>
      <c r="E20" s="102">
        <v>118</v>
      </c>
      <c r="F20" s="100">
        <v>85</v>
      </c>
      <c r="G20" s="87">
        <f t="shared" si="1"/>
        <v>72</v>
      </c>
    </row>
    <row r="21" spans="1:7" ht="31.5">
      <c r="A21" s="5" t="s">
        <v>17</v>
      </c>
      <c r="B21" s="102">
        <v>354</v>
      </c>
      <c r="C21" s="97">
        <v>361</v>
      </c>
      <c r="D21" s="85">
        <f t="shared" si="0"/>
        <v>102</v>
      </c>
      <c r="E21" s="102">
        <v>229</v>
      </c>
      <c r="F21" s="100">
        <v>221</v>
      </c>
      <c r="G21" s="87">
        <f t="shared" si="1"/>
        <v>96.5</v>
      </c>
    </row>
    <row r="22" spans="1:7" ht="31.5">
      <c r="A22" s="5" t="s">
        <v>18</v>
      </c>
      <c r="B22" s="102">
        <v>487</v>
      </c>
      <c r="C22" s="97">
        <v>505</v>
      </c>
      <c r="D22" s="85">
        <f t="shared" si="0"/>
        <v>103.7</v>
      </c>
      <c r="E22" s="102">
        <v>301</v>
      </c>
      <c r="F22" s="100">
        <v>300</v>
      </c>
      <c r="G22" s="87">
        <f t="shared" si="1"/>
        <v>99.7</v>
      </c>
    </row>
    <row r="23" spans="1:7" ht="31.5">
      <c r="A23" s="5" t="s">
        <v>19</v>
      </c>
      <c r="B23" s="102">
        <v>4836</v>
      </c>
      <c r="C23" s="97">
        <v>3160</v>
      </c>
      <c r="D23" s="85">
        <f t="shared" si="0"/>
        <v>65.3</v>
      </c>
      <c r="E23" s="102">
        <v>3394</v>
      </c>
      <c r="F23" s="100">
        <v>2150</v>
      </c>
      <c r="G23" s="87">
        <f t="shared" si="1"/>
        <v>63.3</v>
      </c>
    </row>
    <row r="24" spans="1:7" ht="15.75">
      <c r="A24" s="5" t="s">
        <v>20</v>
      </c>
      <c r="B24" s="102">
        <v>479</v>
      </c>
      <c r="C24" s="97">
        <v>429</v>
      </c>
      <c r="D24" s="85">
        <f t="shared" si="0"/>
        <v>89.6</v>
      </c>
      <c r="E24" s="102">
        <v>303</v>
      </c>
      <c r="F24" s="100">
        <v>297</v>
      </c>
      <c r="G24" s="87">
        <f t="shared" si="1"/>
        <v>98</v>
      </c>
    </row>
    <row r="25" spans="1:7" ht="31.5">
      <c r="A25" s="5" t="s">
        <v>21</v>
      </c>
      <c r="B25" s="102">
        <v>704</v>
      </c>
      <c r="C25" s="97">
        <v>691</v>
      </c>
      <c r="D25" s="85">
        <f t="shared" si="0"/>
        <v>98.2</v>
      </c>
      <c r="E25" s="102">
        <v>453</v>
      </c>
      <c r="F25" s="100">
        <v>453</v>
      </c>
      <c r="G25" s="87">
        <f t="shared" si="1"/>
        <v>100</v>
      </c>
    </row>
    <row r="26" spans="1:7" ht="31.5">
      <c r="A26" s="5" t="s">
        <v>22</v>
      </c>
      <c r="B26" s="102">
        <v>143</v>
      </c>
      <c r="C26" s="97">
        <v>142</v>
      </c>
      <c r="D26" s="85">
        <f t="shared" si="0"/>
        <v>99.3</v>
      </c>
      <c r="E26" s="102">
        <v>94</v>
      </c>
      <c r="F26" s="100">
        <v>74</v>
      </c>
      <c r="G26" s="87">
        <f t="shared" si="1"/>
        <v>78.7</v>
      </c>
    </row>
    <row r="27" spans="1:7" ht="16.5" thickBot="1">
      <c r="A27" s="6" t="s">
        <v>23</v>
      </c>
      <c r="B27" s="103">
        <v>330</v>
      </c>
      <c r="C27" s="104">
        <v>253</v>
      </c>
      <c r="D27" s="105">
        <f t="shared" si="0"/>
        <v>76.7</v>
      </c>
      <c r="E27" s="103">
        <v>217</v>
      </c>
      <c r="F27" s="106">
        <v>129</v>
      </c>
      <c r="G27" s="107">
        <f t="shared" si="1"/>
        <v>59.4</v>
      </c>
    </row>
    <row r="28" spans="1:7" ht="18.75">
      <c r="A28" s="7"/>
      <c r="B28" s="108"/>
      <c r="F28" s="109"/>
    </row>
    <row r="29" spans="1:7" ht="18.75">
      <c r="A29" s="7"/>
      <c r="B29" s="7"/>
      <c r="F29" s="110"/>
    </row>
  </sheetData>
  <mergeCells count="5">
    <mergeCell ref="A1:G1"/>
    <mergeCell ref="A2:G2"/>
    <mergeCell ref="A4:A5"/>
    <mergeCell ref="B4:D4"/>
    <mergeCell ref="E4:G4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workbookViewId="0">
      <selection activeCell="F15" sqref="F15"/>
    </sheetView>
  </sheetViews>
  <sheetFormatPr defaultRowHeight="15"/>
  <cols>
    <col min="1" max="1" width="51.5703125" style="8" customWidth="1"/>
    <col min="2" max="2" width="13.85546875" style="8" customWidth="1"/>
    <col min="3" max="4" width="13.7109375" style="8" customWidth="1"/>
    <col min="5" max="5" width="13.140625" style="8" customWidth="1"/>
    <col min="6" max="6" width="12.28515625" style="8" customWidth="1"/>
    <col min="7" max="7" width="15.7109375" style="8" customWidth="1"/>
  </cols>
  <sheetData>
    <row r="1" spans="1:7" ht="20.25">
      <c r="A1" s="162" t="s">
        <v>179</v>
      </c>
      <c r="B1" s="162"/>
      <c r="C1" s="162"/>
      <c r="D1" s="162"/>
      <c r="E1" s="162"/>
      <c r="F1" s="162"/>
      <c r="G1" s="162"/>
    </row>
    <row r="2" spans="1:7" ht="20.25">
      <c r="A2" s="163" t="s">
        <v>26</v>
      </c>
      <c r="B2" s="163"/>
      <c r="C2" s="163"/>
      <c r="D2" s="163"/>
      <c r="E2" s="163"/>
      <c r="F2" s="163"/>
      <c r="G2" s="163"/>
    </row>
    <row r="3" spans="1:7" ht="15.75" thickBot="1">
      <c r="A3" s="49"/>
      <c r="B3" s="49"/>
      <c r="C3" s="49"/>
      <c r="D3" s="49"/>
      <c r="E3" s="49"/>
      <c r="F3" s="49"/>
      <c r="G3" s="68"/>
    </row>
    <row r="4" spans="1:7" ht="18.75">
      <c r="A4" s="203"/>
      <c r="B4" s="166" t="s">
        <v>180</v>
      </c>
      <c r="C4" s="166"/>
      <c r="D4" s="166"/>
      <c r="E4" s="166" t="s">
        <v>181</v>
      </c>
      <c r="F4" s="166"/>
      <c r="G4" s="208"/>
    </row>
    <row r="5" spans="1:7" ht="47.25">
      <c r="A5" s="204"/>
      <c r="B5" s="130" t="s">
        <v>2</v>
      </c>
      <c r="C5" s="130" t="s">
        <v>25</v>
      </c>
      <c r="D5" s="131" t="s">
        <v>3</v>
      </c>
      <c r="E5" s="132" t="s">
        <v>2</v>
      </c>
      <c r="F5" s="132" t="s">
        <v>25</v>
      </c>
      <c r="G5" s="3" t="s">
        <v>3</v>
      </c>
    </row>
    <row r="6" spans="1:7" ht="18.75">
      <c r="A6" s="28" t="s">
        <v>4</v>
      </c>
      <c r="B6" s="71">
        <f>SUM(B7:B15)</f>
        <v>33281</v>
      </c>
      <c r="C6" s="71">
        <f>SUM(C7:C15)</f>
        <v>29796</v>
      </c>
      <c r="D6" s="72">
        <f>ROUND(C6/B6*100,1)</f>
        <v>89.5</v>
      </c>
      <c r="E6" s="71">
        <f>SUM(E7:E15)</f>
        <v>19199</v>
      </c>
      <c r="F6" s="71">
        <f>SUM(F7:F15)</f>
        <v>16986</v>
      </c>
      <c r="G6" s="73">
        <f>ROUND(F6/E6*100,1)</f>
        <v>88.5</v>
      </c>
    </row>
    <row r="7" spans="1:7" ht="33">
      <c r="A7" s="74" t="s">
        <v>27</v>
      </c>
      <c r="B7" s="75">
        <v>4156</v>
      </c>
      <c r="C7" s="75">
        <v>3445</v>
      </c>
      <c r="D7" s="72">
        <f t="shared" ref="D7:D15" si="0">ROUND(C7/B7*100,1)</f>
        <v>82.9</v>
      </c>
      <c r="E7" s="76">
        <v>2703</v>
      </c>
      <c r="F7" s="75">
        <v>2123</v>
      </c>
      <c r="G7" s="73">
        <f t="shared" ref="G7:G15" si="1">ROUND(F7/E7*100,1)</f>
        <v>78.5</v>
      </c>
    </row>
    <row r="8" spans="1:7" ht="16.5">
      <c r="A8" s="74" t="s">
        <v>28</v>
      </c>
      <c r="B8" s="75">
        <v>2243</v>
      </c>
      <c r="C8" s="75">
        <v>2066</v>
      </c>
      <c r="D8" s="72">
        <f t="shared" si="0"/>
        <v>92.1</v>
      </c>
      <c r="E8" s="76">
        <v>1386</v>
      </c>
      <c r="F8" s="75">
        <v>1226</v>
      </c>
      <c r="G8" s="73">
        <f t="shared" si="1"/>
        <v>88.5</v>
      </c>
    </row>
    <row r="9" spans="1:7" ht="16.5">
      <c r="A9" s="74" t="s">
        <v>29</v>
      </c>
      <c r="B9" s="54">
        <v>2782</v>
      </c>
      <c r="C9" s="75">
        <v>2388</v>
      </c>
      <c r="D9" s="72">
        <f t="shared" si="0"/>
        <v>85.8</v>
      </c>
      <c r="E9" s="76">
        <v>1710</v>
      </c>
      <c r="F9" s="75">
        <v>1406</v>
      </c>
      <c r="G9" s="73">
        <f t="shared" si="1"/>
        <v>82.2</v>
      </c>
    </row>
    <row r="10" spans="1:7" ht="16.5">
      <c r="A10" s="74" t="s">
        <v>30</v>
      </c>
      <c r="B10" s="54">
        <v>1588</v>
      </c>
      <c r="C10" s="75">
        <v>1425</v>
      </c>
      <c r="D10" s="72">
        <f t="shared" si="0"/>
        <v>89.7</v>
      </c>
      <c r="E10" s="76">
        <v>944</v>
      </c>
      <c r="F10" s="75">
        <v>852</v>
      </c>
      <c r="G10" s="73">
        <f t="shared" si="1"/>
        <v>90.3</v>
      </c>
    </row>
    <row r="11" spans="1:7" ht="16.5">
      <c r="A11" s="74" t="s">
        <v>31</v>
      </c>
      <c r="B11" s="54">
        <v>5289</v>
      </c>
      <c r="C11" s="75">
        <v>4595</v>
      </c>
      <c r="D11" s="72">
        <f t="shared" si="0"/>
        <v>86.9</v>
      </c>
      <c r="E11" s="76">
        <v>3178</v>
      </c>
      <c r="F11" s="75">
        <v>2728</v>
      </c>
      <c r="G11" s="73">
        <f t="shared" si="1"/>
        <v>85.8</v>
      </c>
    </row>
    <row r="12" spans="1:7" ht="33">
      <c r="A12" s="74" t="s">
        <v>32</v>
      </c>
      <c r="B12" s="54">
        <v>1673</v>
      </c>
      <c r="C12" s="75">
        <v>1478</v>
      </c>
      <c r="D12" s="72">
        <f t="shared" si="0"/>
        <v>88.3</v>
      </c>
      <c r="E12" s="76">
        <v>1031</v>
      </c>
      <c r="F12" s="75">
        <v>936</v>
      </c>
      <c r="G12" s="73">
        <f t="shared" si="1"/>
        <v>90.8</v>
      </c>
    </row>
    <row r="13" spans="1:7" ht="16.5">
      <c r="A13" s="74" t="s">
        <v>33</v>
      </c>
      <c r="B13" s="54">
        <v>3004</v>
      </c>
      <c r="C13" s="75">
        <v>2663</v>
      </c>
      <c r="D13" s="72">
        <f t="shared" si="0"/>
        <v>88.6</v>
      </c>
      <c r="E13" s="76">
        <v>1652</v>
      </c>
      <c r="F13" s="75">
        <v>1482</v>
      </c>
      <c r="G13" s="73">
        <f t="shared" si="1"/>
        <v>89.7</v>
      </c>
    </row>
    <row r="14" spans="1:7" ht="49.5">
      <c r="A14" s="74" t="s">
        <v>34</v>
      </c>
      <c r="B14" s="54">
        <v>7029</v>
      </c>
      <c r="C14" s="75">
        <v>6719</v>
      </c>
      <c r="D14" s="72">
        <f t="shared" si="0"/>
        <v>95.6</v>
      </c>
      <c r="E14" s="76">
        <v>3371</v>
      </c>
      <c r="F14" s="75">
        <v>3230</v>
      </c>
      <c r="G14" s="73">
        <f t="shared" si="1"/>
        <v>95.8</v>
      </c>
    </row>
    <row r="15" spans="1:7" ht="17.25" thickBot="1">
      <c r="A15" s="77" t="s">
        <v>65</v>
      </c>
      <c r="B15" s="78">
        <v>5517</v>
      </c>
      <c r="C15" s="79">
        <v>5017</v>
      </c>
      <c r="D15" s="80">
        <f t="shared" si="0"/>
        <v>90.9</v>
      </c>
      <c r="E15" s="81">
        <v>3224</v>
      </c>
      <c r="F15" s="79">
        <v>3003</v>
      </c>
      <c r="G15" s="82">
        <f t="shared" si="1"/>
        <v>93.1</v>
      </c>
    </row>
    <row r="16" spans="1:7">
      <c r="B16" s="83">
        <v>208</v>
      </c>
      <c r="C16" s="8">
        <v>143</v>
      </c>
      <c r="E16" s="8">
        <v>101</v>
      </c>
      <c r="F16" s="8">
        <v>83</v>
      </c>
    </row>
    <row r="17" spans="2:2">
      <c r="B17" s="83"/>
    </row>
    <row r="18" spans="2:2">
      <c r="B18" s="83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workbookViewId="0">
      <selection activeCell="G12" sqref="G12"/>
    </sheetView>
  </sheetViews>
  <sheetFormatPr defaultRowHeight="15"/>
  <cols>
    <col min="1" max="1" width="37.140625" style="8" customWidth="1"/>
    <col min="2" max="2" width="13.5703125" style="8" customWidth="1"/>
    <col min="3" max="3" width="16.140625" style="8" customWidth="1"/>
    <col min="4" max="4" width="15.5703125" style="8" customWidth="1"/>
  </cols>
  <sheetData>
    <row r="1" spans="1:4" ht="39.75" customHeight="1">
      <c r="A1" s="210" t="s">
        <v>178</v>
      </c>
      <c r="B1" s="210"/>
      <c r="C1" s="210"/>
      <c r="D1" s="210"/>
    </row>
    <row r="2" spans="1:4" s="52" customFormat="1" ht="12.75">
      <c r="A2" s="211" t="s">
        <v>1</v>
      </c>
      <c r="B2" s="211"/>
      <c r="C2" s="211"/>
      <c r="D2" s="211"/>
    </row>
    <row r="3" spans="1:4" ht="15.75" thickBot="1">
      <c r="A3" s="49"/>
      <c r="B3" s="49"/>
      <c r="C3" s="49"/>
      <c r="D3" s="49"/>
    </row>
    <row r="4" spans="1:4">
      <c r="A4" s="164"/>
      <c r="B4" s="212" t="s">
        <v>60</v>
      </c>
      <c r="C4" s="214" t="s">
        <v>61</v>
      </c>
      <c r="D4" s="216" t="s">
        <v>62</v>
      </c>
    </row>
    <row r="5" spans="1:4" ht="51" customHeight="1">
      <c r="A5" s="165"/>
      <c r="B5" s="213"/>
      <c r="C5" s="215"/>
      <c r="D5" s="217"/>
    </row>
    <row r="6" spans="1:4" ht="15.75">
      <c r="A6" s="50" t="s">
        <v>4</v>
      </c>
      <c r="B6" s="55">
        <v>1294</v>
      </c>
      <c r="C6" s="55">
        <v>16986</v>
      </c>
      <c r="D6" s="56">
        <f>C6/B6</f>
        <v>13.126738794435857</v>
      </c>
    </row>
    <row r="7" spans="1:4" ht="15.75">
      <c r="A7" s="50" t="s">
        <v>63</v>
      </c>
      <c r="B7" s="57" t="s">
        <v>52</v>
      </c>
      <c r="C7" s="58">
        <v>0</v>
      </c>
      <c r="D7" s="56"/>
    </row>
    <row r="8" spans="1:4" ht="31.5">
      <c r="A8" s="51" t="s">
        <v>64</v>
      </c>
      <c r="B8" s="57"/>
      <c r="C8" s="59"/>
      <c r="D8" s="56"/>
    </row>
    <row r="9" spans="1:4" ht="47.25">
      <c r="A9" s="5" t="s">
        <v>5</v>
      </c>
      <c r="B9" s="60">
        <v>300</v>
      </c>
      <c r="C9" s="60">
        <v>4326</v>
      </c>
      <c r="D9" s="56">
        <f t="shared" ref="D9:D27" si="0">C9/B9</f>
        <v>14.42</v>
      </c>
    </row>
    <row r="10" spans="1:4" ht="31.5">
      <c r="A10" s="5" t="s">
        <v>6</v>
      </c>
      <c r="B10" s="61">
        <v>1</v>
      </c>
      <c r="C10" s="61">
        <v>125</v>
      </c>
      <c r="D10" s="56">
        <f t="shared" si="0"/>
        <v>125</v>
      </c>
    </row>
    <row r="11" spans="1:4" ht="15.75">
      <c r="A11" s="5" t="s">
        <v>7</v>
      </c>
      <c r="B11" s="61">
        <v>404</v>
      </c>
      <c r="C11" s="61">
        <v>2235</v>
      </c>
      <c r="D11" s="56">
        <f t="shared" si="0"/>
        <v>5.532178217821782</v>
      </c>
    </row>
    <row r="12" spans="1:4" ht="31.5">
      <c r="A12" s="5" t="s">
        <v>8</v>
      </c>
      <c r="B12" s="61">
        <v>23</v>
      </c>
      <c r="C12" s="61">
        <v>391</v>
      </c>
      <c r="D12" s="56">
        <f t="shared" si="0"/>
        <v>17</v>
      </c>
    </row>
    <row r="13" spans="1:4" ht="31.5">
      <c r="A13" s="5" t="s">
        <v>9</v>
      </c>
      <c r="B13" s="61">
        <v>30</v>
      </c>
      <c r="C13" s="61">
        <v>89</v>
      </c>
      <c r="D13" s="56">
        <f t="shared" si="0"/>
        <v>2.9666666666666668</v>
      </c>
    </row>
    <row r="14" spans="1:4" ht="15.75">
      <c r="A14" s="5" t="s">
        <v>10</v>
      </c>
      <c r="B14" s="61">
        <v>43</v>
      </c>
      <c r="C14" s="61">
        <v>387</v>
      </c>
      <c r="D14" s="56">
        <f t="shared" si="0"/>
        <v>9</v>
      </c>
    </row>
    <row r="15" spans="1:4" ht="47.25">
      <c r="A15" s="5" t="s">
        <v>11</v>
      </c>
      <c r="B15" s="60">
        <v>167</v>
      </c>
      <c r="C15" s="60">
        <v>2562</v>
      </c>
      <c r="D15" s="56">
        <f t="shared" si="0"/>
        <v>15.341317365269461</v>
      </c>
    </row>
    <row r="16" spans="1:4" ht="31.5">
      <c r="A16" s="5" t="s">
        <v>12</v>
      </c>
      <c r="B16" s="60">
        <v>78</v>
      </c>
      <c r="C16" s="60">
        <v>678</v>
      </c>
      <c r="D16" s="56">
        <f t="shared" si="0"/>
        <v>8.6923076923076916</v>
      </c>
    </row>
    <row r="17" spans="1:4" ht="31.5">
      <c r="A17" s="5" t="s">
        <v>13</v>
      </c>
      <c r="B17" s="61">
        <v>29</v>
      </c>
      <c r="C17" s="61">
        <v>230</v>
      </c>
      <c r="D17" s="56">
        <f t="shared" si="0"/>
        <v>7.931034482758621</v>
      </c>
    </row>
    <row r="18" spans="1:4" ht="15.75">
      <c r="A18" s="5" t="s">
        <v>14</v>
      </c>
      <c r="B18" s="61">
        <v>16</v>
      </c>
      <c r="C18" s="61">
        <v>160</v>
      </c>
      <c r="D18" s="56">
        <f t="shared" si="0"/>
        <v>10</v>
      </c>
    </row>
    <row r="19" spans="1:4" ht="15.75">
      <c r="A19" s="5" t="s">
        <v>15</v>
      </c>
      <c r="B19" s="61">
        <v>8</v>
      </c>
      <c r="C19" s="61">
        <v>263</v>
      </c>
      <c r="D19" s="56">
        <f t="shared" si="0"/>
        <v>32.875</v>
      </c>
    </row>
    <row r="20" spans="1:4" ht="15.75">
      <c r="A20" s="5" t="s">
        <v>16</v>
      </c>
      <c r="B20" s="61">
        <v>13</v>
      </c>
      <c r="C20" s="61">
        <v>85</v>
      </c>
      <c r="D20" s="56">
        <f t="shared" si="0"/>
        <v>6.5384615384615383</v>
      </c>
    </row>
    <row r="21" spans="1:4" ht="31.5">
      <c r="A21" s="5" t="s">
        <v>17</v>
      </c>
      <c r="B21" s="61">
        <v>16</v>
      </c>
      <c r="C21" s="61">
        <v>221</v>
      </c>
      <c r="D21" s="56">
        <f t="shared" si="0"/>
        <v>13.8125</v>
      </c>
    </row>
    <row r="22" spans="1:4" ht="31.5">
      <c r="A22" s="5" t="s">
        <v>18</v>
      </c>
      <c r="B22" s="61">
        <v>22</v>
      </c>
      <c r="C22" s="61">
        <v>300</v>
      </c>
      <c r="D22" s="56">
        <f t="shared" si="0"/>
        <v>13.636363636363637</v>
      </c>
    </row>
    <row r="23" spans="1:4" ht="31.5">
      <c r="A23" s="5" t="s">
        <v>19</v>
      </c>
      <c r="B23" s="61">
        <v>30</v>
      </c>
      <c r="C23" s="61">
        <v>2150</v>
      </c>
      <c r="D23" s="56">
        <f t="shared" si="0"/>
        <v>71.666666666666671</v>
      </c>
    </row>
    <row r="24" spans="1:4" ht="15.75">
      <c r="A24" s="5" t="s">
        <v>20</v>
      </c>
      <c r="B24" s="61">
        <v>47</v>
      </c>
      <c r="C24" s="61">
        <v>297</v>
      </c>
      <c r="D24" s="56">
        <f t="shared" si="0"/>
        <v>6.3191489361702127</v>
      </c>
    </row>
    <row r="25" spans="1:4" ht="31.5">
      <c r="A25" s="5" t="s">
        <v>21</v>
      </c>
      <c r="B25" s="61">
        <v>48</v>
      </c>
      <c r="C25" s="61">
        <v>453</v>
      </c>
      <c r="D25" s="56">
        <f t="shared" si="0"/>
        <v>9.4375</v>
      </c>
    </row>
    <row r="26" spans="1:4" ht="31.5">
      <c r="A26" s="5" t="s">
        <v>22</v>
      </c>
      <c r="B26" s="61">
        <v>12</v>
      </c>
      <c r="C26" s="61">
        <v>74</v>
      </c>
      <c r="D26" s="56">
        <f t="shared" si="0"/>
        <v>6.166666666666667</v>
      </c>
    </row>
    <row r="27" spans="1:4" ht="16.5" thickBot="1">
      <c r="A27" s="6" t="s">
        <v>23</v>
      </c>
      <c r="B27" s="61">
        <v>9</v>
      </c>
      <c r="C27" s="61">
        <v>129</v>
      </c>
      <c r="D27" s="56">
        <f t="shared" si="0"/>
        <v>14.333333333333334</v>
      </c>
    </row>
    <row r="28" spans="1:4">
      <c r="A28" s="209"/>
      <c r="B28" s="209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2.1</vt:lpstr>
      <vt:lpstr>2.2</vt:lpstr>
      <vt:lpstr>2,3</vt:lpstr>
      <vt:lpstr>2.4</vt:lpstr>
      <vt:lpstr>2.5</vt:lpstr>
      <vt:lpstr>2,6</vt:lpstr>
      <vt:lpstr>2.7</vt:lpstr>
      <vt:lpstr>2.8</vt:lpstr>
      <vt:lpstr>2.9</vt:lpstr>
      <vt:lpstr>2.10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2018-05-23T11:35:37Z</dcterms:modified>
</cp:coreProperties>
</file>