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 activeTab="3"/>
  </bookViews>
  <sheets>
    <sheet name="2.1" sheetId="2" r:id="rId1"/>
    <sheet name="2.2" sheetId="1" r:id="rId2"/>
    <sheet name="2,3" sheetId="3" r:id="rId3"/>
    <sheet name="2.4" sheetId="4" r:id="rId4"/>
    <sheet name="2.5" sheetId="6" r:id="rId5"/>
    <sheet name="2,6" sheetId="5" r:id="rId6"/>
    <sheet name="2.7" sheetId="7" r:id="rId7"/>
    <sheet name="2.8" sheetId="8" r:id="rId8"/>
    <sheet name="2.9" sheetId="9" r:id="rId9"/>
    <sheet name="2.10" sheetId="10" r:id="rId10"/>
  </sheets>
  <calcPr calcId="125725"/>
</workbook>
</file>

<file path=xl/calcChain.xml><?xml version="1.0" encoding="utf-8"?>
<calcChain xmlns="http://schemas.openxmlformats.org/spreadsheetml/2006/main">
  <c r="D100" i="4"/>
  <c r="D69"/>
  <c r="D110"/>
  <c r="D109"/>
  <c r="D11"/>
  <c r="G27" i="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6"/>
  <c r="D6"/>
  <c r="G15" i="8"/>
  <c r="D15"/>
  <c r="G14"/>
  <c r="D14"/>
  <c r="G13"/>
  <c r="D13"/>
  <c r="G12"/>
  <c r="D12"/>
  <c r="G11"/>
  <c r="D11"/>
  <c r="G10"/>
  <c r="D10"/>
  <c r="G9"/>
  <c r="D9"/>
  <c r="G8"/>
  <c r="D8"/>
  <c r="G7"/>
  <c r="D7"/>
  <c r="F6"/>
  <c r="E6"/>
  <c r="C6"/>
  <c r="B6"/>
  <c r="D14" i="10"/>
  <c r="D13"/>
  <c r="D12"/>
  <c r="D11"/>
  <c r="D10"/>
  <c r="D9"/>
  <c r="D8"/>
  <c r="D7"/>
  <c r="D6"/>
  <c r="C5"/>
  <c r="B5"/>
  <c r="D27" i="9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B6"/>
  <c r="D108" i="4"/>
  <c r="D107"/>
  <c r="D106"/>
  <c r="D105"/>
  <c r="D104"/>
  <c r="D103"/>
  <c r="D102"/>
  <c r="D99"/>
  <c r="D98"/>
  <c r="D97"/>
  <c r="D96"/>
  <c r="D95"/>
  <c r="D94"/>
  <c r="D93"/>
  <c r="D92"/>
  <c r="D90"/>
  <c r="D89"/>
  <c r="D88"/>
  <c r="D87"/>
  <c r="D86"/>
  <c r="D85"/>
  <c r="D84"/>
  <c r="D83"/>
  <c r="D82"/>
  <c r="D81"/>
  <c r="D80"/>
  <c r="D79"/>
  <c r="D78"/>
  <c r="D77"/>
  <c r="D75"/>
  <c r="D74"/>
  <c r="D73"/>
  <c r="D72"/>
  <c r="D71"/>
  <c r="D68"/>
  <c r="D67"/>
  <c r="D66"/>
  <c r="D65"/>
  <c r="D64"/>
  <c r="D63"/>
  <c r="D62"/>
  <c r="D61"/>
  <c r="D60"/>
  <c r="D59"/>
  <c r="D58"/>
  <c r="D56"/>
  <c r="D55"/>
  <c r="D54"/>
  <c r="D53"/>
  <c r="D51"/>
  <c r="D50"/>
  <c r="D49"/>
  <c r="D48"/>
  <c r="D47"/>
  <c r="D46"/>
  <c r="D45"/>
  <c r="D44"/>
  <c r="D43"/>
  <c r="D42"/>
  <c r="D41"/>
  <c r="D40"/>
  <c r="D39"/>
  <c r="D38"/>
  <c r="D36"/>
  <c r="D35"/>
  <c r="D34"/>
  <c r="D33"/>
  <c r="D32"/>
  <c r="D31"/>
  <c r="D30"/>
  <c r="D29"/>
  <c r="D28"/>
  <c r="D27"/>
  <c r="D26"/>
  <c r="D25"/>
  <c r="D24"/>
  <c r="D23"/>
  <c r="D22"/>
  <c r="D21"/>
  <c r="D19"/>
  <c r="D18"/>
  <c r="D17"/>
  <c r="D16"/>
  <c r="D15"/>
  <c r="D14"/>
  <c r="D13"/>
  <c r="D12"/>
  <c r="D10"/>
  <c r="A4"/>
  <c r="D53" i="3"/>
  <c r="D29"/>
  <c r="A4"/>
  <c r="D58"/>
  <c r="D57"/>
  <c r="D56"/>
  <c r="D55"/>
  <c r="D54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A3" i="1"/>
  <c r="G15"/>
  <c r="D15"/>
  <c r="G14"/>
  <c r="D14"/>
  <c r="G13"/>
  <c r="D13"/>
  <c r="G12"/>
  <c r="D12"/>
  <c r="G11"/>
  <c r="D11"/>
  <c r="G10"/>
  <c r="D10"/>
  <c r="G9"/>
  <c r="D9"/>
  <c r="G8"/>
  <c r="D8"/>
  <c r="G7"/>
  <c r="D7"/>
  <c r="F6"/>
  <c r="E6"/>
  <c r="C6"/>
  <c r="B6"/>
  <c r="G25" i="2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F6"/>
  <c r="E6"/>
  <c r="C6"/>
  <c r="B6"/>
  <c r="G6" i="8" l="1"/>
  <c r="G6" i="1"/>
  <c r="D6" i="9"/>
  <c r="D5" i="10"/>
  <c r="D6" i="8"/>
  <c r="D6" i="1"/>
  <c r="G6" i="2"/>
  <c r="D6"/>
</calcChain>
</file>

<file path=xl/sharedStrings.xml><?xml version="1.0" encoding="utf-8"?>
<sst xmlns="http://schemas.openxmlformats.org/spreadsheetml/2006/main" count="482" uniqueCount="258">
  <si>
    <t>Кількість вакансій, зареєстрованих в державній службі зайнятості</t>
  </si>
  <si>
    <t>(за видами економічної діяльності)</t>
  </si>
  <si>
    <t>2017 р.</t>
  </si>
  <si>
    <t>Темпи зростання (зниження)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</si>
  <si>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</si>
  <si>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</si>
  <si>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</si>
  <si>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</si>
  <si>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</si>
  <si>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</si>
  <si>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</si>
  <si>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</si>
  <si>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</si>
  <si>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</si>
  <si>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</si>
  <si>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</si>
  <si>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</si>
  <si>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</si>
  <si>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</si>
  <si>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</si>
  <si>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</si>
  <si>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</si>
  <si>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</si>
  <si>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</si>
  <si>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Черкаська область</t>
  </si>
  <si>
    <t>2018 р.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</si>
  <si>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</si>
  <si>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</si>
  <si>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</si>
  <si>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</si>
  <si>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</si>
  <si>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</si>
  <si>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</si>
  <si>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</si>
  <si>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</si>
  <si>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</si>
  <si>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Професії, по яких кількість  вакансій є найбільшою                                                                                                         у січні-листопаді 2017 року 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</si>
  <si>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</si>
  <si>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</si>
  <si>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</si>
  <si>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</si>
  <si>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</si>
  <si>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</si>
  <si>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  <charset val="204"/>
      </rPr>
      <t>грн.</t>
    </r>
  </si>
  <si>
    <t>А</t>
  </si>
  <si>
    <t>вантажник</t>
  </si>
  <si>
    <t>комірник</t>
  </si>
  <si>
    <t>укладальник-пакувальник</t>
  </si>
  <si>
    <t>Поліцейський (інспектор) патрульної служби</t>
  </si>
  <si>
    <t>майстер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</si>
  <si>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</si>
  <si>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</si>
  <si>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</si>
  <si>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>-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</si>
  <si>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</si>
  <si>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</si>
  <si>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</si>
  <si>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інженер-конструктор</t>
  </si>
  <si>
    <t>лікар ветеринарної медицини</t>
  </si>
  <si>
    <t>електрик цеху</t>
  </si>
  <si>
    <t>експедитор</t>
  </si>
  <si>
    <t>контролер-касир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</si>
  <si>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</si>
  <si>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</si>
  <si>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</si>
  <si>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</si>
  <si>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</si>
  <si>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</si>
  <si>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</si>
  <si>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(ТОП - 50)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</si>
  <si>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</si>
  <si>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</si>
  <si>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</si>
  <si>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Директор технічний</t>
  </si>
  <si>
    <t>помічник майстра (ткацькі верстати та в'язальні машини)</t>
  </si>
  <si>
    <t>сортувальник виробів, сировини та матеріалів</t>
  </si>
  <si>
    <t>водій тролейбуса</t>
  </si>
  <si>
    <t>апаратник змішування</t>
  </si>
  <si>
    <t>інженер-технолог</t>
  </si>
  <si>
    <t>технік-технолог</t>
  </si>
  <si>
    <t>налагоджувальник холодноштампувального устаткування</t>
  </si>
  <si>
    <t>налагоджувальник верстатів і маніпуляторів з програмним управлінням</t>
  </si>
  <si>
    <t>складальник склопакетів</t>
  </si>
  <si>
    <t>електромеханік</t>
  </si>
  <si>
    <t>Слюсар із складання металевих конструкцій</t>
  </si>
  <si>
    <t>опалювач</t>
  </si>
  <si>
    <t xml:space="preserve"> водій автотранспортних засобів</t>
  </si>
  <si>
    <t xml:space="preserve"> підсобний робітник</t>
  </si>
  <si>
    <t xml:space="preserve"> бухгалтер</t>
  </si>
  <si>
    <t xml:space="preserve"> продавець продовольчих товарів</t>
  </si>
  <si>
    <t xml:space="preserve"> сестра медична</t>
  </si>
  <si>
    <t xml:space="preserve"> охоронник</t>
  </si>
  <si>
    <t xml:space="preserve"> продавець непродовольчих товарів</t>
  </si>
  <si>
    <t xml:space="preserve"> кухар</t>
  </si>
  <si>
    <t xml:space="preserve"> прибиральник службових приміщень</t>
  </si>
  <si>
    <t xml:space="preserve"> вантажник</t>
  </si>
  <si>
    <t xml:space="preserve"> слюсар-ремонтник</t>
  </si>
  <si>
    <t xml:space="preserve"> сторож</t>
  </si>
  <si>
    <t xml:space="preserve"> Продавець-консультант</t>
  </si>
  <si>
    <t xml:space="preserve"> укладальник-пакувальник</t>
  </si>
  <si>
    <t xml:space="preserve"> комірник</t>
  </si>
  <si>
    <t xml:space="preserve"> Молодша медична сестра (санітарка, санітарка-прибиральниця, санітарка-буфетниця та ін.)</t>
  </si>
  <si>
    <t xml:space="preserve"> експедитор</t>
  </si>
  <si>
    <t xml:space="preserve"> швачка</t>
  </si>
  <si>
    <t xml:space="preserve"> менеджер (управитель) із збуту</t>
  </si>
  <si>
    <t xml:space="preserve"> електромонтер з ремонту та обслуговування електроустаткування</t>
  </si>
  <si>
    <t xml:space="preserve"> вихователь</t>
  </si>
  <si>
    <t xml:space="preserve"> двірник</t>
  </si>
  <si>
    <t xml:space="preserve"> токар</t>
  </si>
  <si>
    <t xml:space="preserve"> спеціаліст державної служби</t>
  </si>
  <si>
    <t xml:space="preserve"> Вчитель загальноосвітнього навчального закладу</t>
  </si>
  <si>
    <t xml:space="preserve"> робітник з благоустрою</t>
  </si>
  <si>
    <t xml:space="preserve"> тракторист</t>
  </si>
  <si>
    <t xml:space="preserve"> представник торговельний</t>
  </si>
  <si>
    <t xml:space="preserve"> Електрогазозварник</t>
  </si>
  <si>
    <t xml:space="preserve"> прибиральник виробничих приміщень</t>
  </si>
  <si>
    <t xml:space="preserve"> економіст</t>
  </si>
  <si>
    <t xml:space="preserve"> інженер з охорони праці</t>
  </si>
  <si>
    <t xml:space="preserve"> Мерчендайзер</t>
  </si>
  <si>
    <t xml:space="preserve"> касир торговельного залу</t>
  </si>
  <si>
    <t xml:space="preserve"> адміністратор</t>
  </si>
  <si>
    <t xml:space="preserve"> головний бухгалтер</t>
  </si>
  <si>
    <t xml:space="preserve"> слюсар з ремонту рухомого складу</t>
  </si>
  <si>
    <t xml:space="preserve"> оператор котельні</t>
  </si>
  <si>
    <t xml:space="preserve"> директор (начальник, інший керівник) підприємства</t>
  </si>
  <si>
    <t xml:space="preserve"> бібліотекар</t>
  </si>
  <si>
    <t xml:space="preserve"> помічник вихователя</t>
  </si>
  <si>
    <t xml:space="preserve"> соціальний робітник</t>
  </si>
  <si>
    <t xml:space="preserve"> оператор машинного доїння</t>
  </si>
  <si>
    <t xml:space="preserve"> робітник з комплексного обслуговування й ремонту будинків</t>
  </si>
  <si>
    <t xml:space="preserve"> Електрозварник ручного зварювання</t>
  </si>
  <si>
    <t xml:space="preserve"> Тракторист-машиніст сільськогосподарського (лісогосподарського) виробництва</t>
  </si>
  <si>
    <t xml:space="preserve"> лікар ветеринарної медицини</t>
  </si>
  <si>
    <t xml:space="preserve"> заступник директора</t>
  </si>
  <si>
    <t xml:space="preserve"> майстер</t>
  </si>
  <si>
    <t xml:space="preserve"> керівник гуртка</t>
  </si>
  <si>
    <t xml:space="preserve"> Менеджер (управитель)</t>
  </si>
  <si>
    <t xml:space="preserve"> інженер-програміст</t>
  </si>
  <si>
    <t xml:space="preserve"> інженер</t>
  </si>
  <si>
    <t xml:space="preserve"> лікар загальної практики-сімейний лікар</t>
  </si>
  <si>
    <t xml:space="preserve"> викладач вищого навчального закладу</t>
  </si>
  <si>
    <t xml:space="preserve"> юрисконсульт</t>
  </si>
  <si>
    <t xml:space="preserve"> Юрист</t>
  </si>
  <si>
    <t xml:space="preserve"> фармацевт</t>
  </si>
  <si>
    <t xml:space="preserve"> Лаборант (освіта)</t>
  </si>
  <si>
    <t xml:space="preserve"> інспектор з кадрів</t>
  </si>
  <si>
    <t xml:space="preserve"> механік</t>
  </si>
  <si>
    <t xml:space="preserve"> фахівець</t>
  </si>
  <si>
    <t xml:space="preserve"> електрик дільниці</t>
  </si>
  <si>
    <t xml:space="preserve"> агент торговельний</t>
  </si>
  <si>
    <t xml:space="preserve"> Обліковець</t>
  </si>
  <si>
    <t xml:space="preserve"> оператор комп'ютерного набору</t>
  </si>
  <si>
    <t xml:space="preserve"> офіціант</t>
  </si>
  <si>
    <t xml:space="preserve"> бармен</t>
  </si>
  <si>
    <t xml:space="preserve"> комплектувальник товарів</t>
  </si>
  <si>
    <t xml:space="preserve"> птахівник</t>
  </si>
  <si>
    <t xml:space="preserve"> слюсар-сантехнік</t>
  </si>
  <si>
    <t xml:space="preserve"> Слюсар з ремонту колісних транспортних засобів</t>
  </si>
  <si>
    <t xml:space="preserve"> муляр</t>
  </si>
  <si>
    <t xml:space="preserve"> оператор заправних станцій</t>
  </si>
  <si>
    <r>
      <t xml:space="preserve">Кількість вакансій на кінець періоду, </t>
    </r>
    <r>
      <rPr>
        <i/>
        <sz val="11"/>
        <rFont val="Times New Roman"/>
        <family val="1"/>
        <charset val="204"/>
      </rPr>
      <t>осіб</t>
    </r>
  </si>
  <si>
    <r>
      <t xml:space="preserve">Середній розмір запропонованої заробітної плати, </t>
    </r>
    <r>
      <rPr>
        <i/>
        <sz val="11"/>
        <rFont val="Times New Roman"/>
        <family val="1"/>
        <charset val="204"/>
      </rPr>
      <t>грн.</t>
    </r>
  </si>
  <si>
    <t>головний агроном</t>
  </si>
  <si>
    <t>апаратник апретування</t>
  </si>
  <si>
    <t>Газозварник</t>
  </si>
  <si>
    <t>Зварник</t>
  </si>
  <si>
    <t>оператор автоматичних і напівавтоматичних ліній холодноштампувального устаткування</t>
  </si>
  <si>
    <t>свердлувальник</t>
  </si>
  <si>
    <t>машиніст екструдера</t>
  </si>
  <si>
    <t>Фахівець з питань зайнятості (хедхантер)</t>
  </si>
  <si>
    <t>Сапер (розмінування)</t>
  </si>
  <si>
    <t>землекоп</t>
  </si>
  <si>
    <t>дробильник (хімічне виробництво)</t>
  </si>
  <si>
    <t>стропальник</t>
  </si>
  <si>
    <t>майстер зміни</t>
  </si>
  <si>
    <t>технолог</t>
  </si>
  <si>
    <t xml:space="preserve"> завідувач складу</t>
  </si>
  <si>
    <t xml:space="preserve"> Начальник відділу</t>
  </si>
  <si>
    <t xml:space="preserve"> Вихователь дошкільного навчального закладу</t>
  </si>
  <si>
    <t xml:space="preserve"> методист</t>
  </si>
  <si>
    <t xml:space="preserve"> інженер-технолог</t>
  </si>
  <si>
    <t xml:space="preserve"> верстатник деревообробних верстатів</t>
  </si>
  <si>
    <t xml:space="preserve"> слюсар з механоскладальних робіт</t>
  </si>
  <si>
    <t>мікробіолог</t>
  </si>
  <si>
    <t>майстер виробничого навчання</t>
  </si>
  <si>
    <t>касир (в банку)</t>
  </si>
  <si>
    <t>птахівник</t>
  </si>
  <si>
    <t>комплектувальник форм</t>
  </si>
  <si>
    <t>контролер енергонагляду</t>
  </si>
  <si>
    <t>за січень-березень</t>
  </si>
  <si>
    <t xml:space="preserve">станом на 1 квітня </t>
  </si>
  <si>
    <t>станом на 1 квітня</t>
  </si>
  <si>
    <t>Кількість вакансій та чисельність безробітних за професіними групами                                   станом на 1 квітня 2018 року</t>
  </si>
  <si>
    <t>Кількість вакансій та чисельність безробітних                                                  станом на 1 квітня  2018 року</t>
  </si>
  <si>
    <t>Кількість осіб, які мали статус безробітного за січень-березень  2017-2018 рр.</t>
  </si>
  <si>
    <t>2017р.</t>
  </si>
  <si>
    <t>Агроном-дослідник</t>
  </si>
  <si>
    <t>інженер з експлуатації споруд та устаткування водопровідно-каналізаційного господарства</t>
  </si>
  <si>
    <t>начальник виробництва</t>
  </si>
  <si>
    <t>Інспектор прикордонної служби</t>
  </si>
  <si>
    <t>Фахівець із сертифікації</t>
  </si>
  <si>
    <t>інженер-механік груповий</t>
  </si>
  <si>
    <t>інженер-енергетик</t>
  </si>
  <si>
    <t>провізор</t>
  </si>
  <si>
    <t>електромеханік з ліфтів</t>
  </si>
  <si>
    <t>секретар керівника (організації, підприємства, установи)</t>
  </si>
  <si>
    <t>ревізор</t>
  </si>
  <si>
    <t>контролер якості продукції та технологічного процесу (хімічне виробництво)</t>
  </si>
  <si>
    <t>контролер якості</t>
  </si>
  <si>
    <t>Монтажник з монтажу сталевих та залізобетонних конструкцій</t>
  </si>
  <si>
    <t>налагоджувальник устаткування у виробництві харчової продукції</t>
  </si>
  <si>
    <t>слюсар з виготовлення вузлів та деталей санітарно-технічних систем</t>
  </si>
  <si>
    <t>начальник виробничого відділу</t>
  </si>
  <si>
    <t>Начальник дільниці</t>
  </si>
  <si>
    <t>економіст з фінансової роботи</t>
  </si>
  <si>
    <t>оператор верстатів з програмним керуванням</t>
  </si>
  <si>
    <t>представник торговельний</t>
  </si>
  <si>
    <t>токар</t>
  </si>
  <si>
    <t>Професії, по яких середній розмір запропонованої  заробітної  плати є найбільшим, станом на 01.04.2018 року</t>
  </si>
  <si>
    <t>Завідувач майстерні</t>
  </si>
  <si>
    <t>майстер виробництва</t>
  </si>
  <si>
    <t>начальник механізованого зерносховища</t>
  </si>
  <si>
    <t>завідувач лабораторії</t>
  </si>
  <si>
    <t>головний бухгалтер</t>
  </si>
  <si>
    <t>заступник начальника відділу</t>
  </si>
  <si>
    <t>начальник зміни (промисловість)</t>
  </si>
  <si>
    <t>артист розмовного жанру</t>
  </si>
  <si>
    <t>енергетик</t>
  </si>
  <si>
    <t>механік</t>
  </si>
  <si>
    <t>оператор комп'ютерного набору</t>
  </si>
  <si>
    <t>агент з організації туризму</t>
  </si>
  <si>
    <t>рибалка прибережного лову</t>
  </si>
  <si>
    <t>Оператор інкубаторно-птахівничої станції</t>
  </si>
  <si>
    <t>оператор машинного доїння</t>
  </si>
  <si>
    <t>Санітар (ветеринарна медицина)</t>
  </si>
  <si>
    <t>овочівник</t>
  </si>
  <si>
    <t>електрослюсар (слюсар) черговий та з ремонту устаткування</t>
  </si>
  <si>
    <t>електрослюсар з ремонту електроустаткування електростанцій</t>
  </si>
  <si>
    <t>приймальник товарів</t>
  </si>
  <si>
    <t>сторож</t>
  </si>
  <si>
    <t>вагар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</si>
  <si>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01.04.2018 року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</si>
  <si>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</si>
  <si>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</si>
  <si>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</si>
  <si>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рибалка прибережного лову</t>
  </si>
  <si>
    <t xml:space="preserve"> агроном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</si>
  <si>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</si>
  <si>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Листоноша (поштар)</t>
  </si>
  <si>
    <t>у січні-березні 2018 року.</t>
  </si>
  <si>
    <t>Станом на 01.04.2018 року</t>
  </si>
  <si>
    <t xml:space="preserve"> Начальник відділення</t>
  </si>
  <si>
    <t xml:space="preserve"> технік</t>
  </si>
  <si>
    <t xml:space="preserve"> перукар (перукар - модельєр)</t>
  </si>
  <si>
    <t xml:space="preserve"> бетоняр</t>
  </si>
  <si>
    <t xml:space="preserve"> слюсар з ремонту сільськогосподарських машин та устаткування</t>
  </si>
  <si>
    <t xml:space="preserve"> водій навантажувача</t>
  </si>
  <si>
    <t>за  січень-березень  2018 року.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</si>
</sst>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;[Red]#,##0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0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5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i/>
      <sz val="12"/>
      <name val="Times New Roman Cyr"/>
      <charset val="204"/>
    </font>
    <font>
      <i/>
      <sz val="10"/>
      <name val="Times New Roman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 Cyr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4"/>
      <name val="Times New Roman Cyr"/>
      <charset val="204"/>
    </font>
    <font>
      <i/>
      <sz val="11"/>
      <name val="Times New Roman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1" fillId="0" borderId="0"/>
    <xf numFmtId="0" fontId="6" fillId="0" borderId="0"/>
  </cellStyleXfs>
  <cellXfs count="214">
    <xf numFmtId="0" fontId="0" fillId="0" borderId="0" xfId="0"/>
    <xf numFmtId="1" fontId="7" fillId="0" borderId="5" xfId="2" applyNumberFormat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wrapText="1"/>
    </xf>
    <xf numFmtId="0" fontId="13" fillId="0" borderId="0" xfId="1" applyFont="1" applyFill="1"/>
    <xf numFmtId="3" fontId="9" fillId="2" borderId="5" xfId="1" applyNumberFormat="1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>
      <alignment horizontal="right" vertical="center" wrapText="1"/>
    </xf>
    <xf numFmtId="3" fontId="10" fillId="2" borderId="5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 wrapText="1"/>
    </xf>
    <xf numFmtId="3" fontId="12" fillId="0" borderId="5" xfId="2" applyNumberFormat="1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 wrapText="1"/>
    </xf>
    <xf numFmtId="1" fontId="7" fillId="0" borderId="5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 wrapText="1"/>
    </xf>
    <xf numFmtId="3" fontId="12" fillId="0" borderId="8" xfId="2" applyNumberFormat="1" applyFont="1" applyBorder="1" applyAlignment="1">
      <alignment vertical="center" wrapText="1"/>
    </xf>
    <xf numFmtId="3" fontId="7" fillId="0" borderId="8" xfId="1" applyNumberFormat="1" applyFont="1" applyFill="1" applyBorder="1" applyAlignment="1">
      <alignment vertical="center"/>
    </xf>
    <xf numFmtId="164" fontId="8" fillId="0" borderId="8" xfId="1" applyNumberFormat="1" applyFont="1" applyFill="1" applyBorder="1" applyAlignment="1">
      <alignment vertical="center" wrapText="1"/>
    </xf>
    <xf numFmtId="1" fontId="7" fillId="0" borderId="8" xfId="1" applyNumberFormat="1" applyFont="1" applyFill="1" applyBorder="1" applyAlignment="1">
      <alignment vertical="center"/>
    </xf>
    <xf numFmtId="164" fontId="8" fillId="0" borderId="9" xfId="1" applyNumberFormat="1" applyFont="1" applyFill="1" applyBorder="1" applyAlignment="1">
      <alignment vertical="center" wrapText="1"/>
    </xf>
    <xf numFmtId="0" fontId="17" fillId="0" borderId="0" xfId="1" applyFont="1" applyFill="1" applyAlignment="1">
      <alignment horizontal="center"/>
    </xf>
    <xf numFmtId="1" fontId="19" fillId="0" borderId="5" xfId="2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4" fontId="14" fillId="0" borderId="5" xfId="2" applyNumberFormat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2" fillId="0" borderId="4" xfId="3" applyFont="1" applyBorder="1" applyAlignment="1">
      <alignment vertical="center" wrapText="1"/>
    </xf>
    <xf numFmtId="0" fontId="22" fillId="0" borderId="7" xfId="3" applyFont="1" applyBorder="1" applyAlignment="1">
      <alignment vertical="center" wrapText="1"/>
    </xf>
    <xf numFmtId="3" fontId="20" fillId="0" borderId="5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 wrapText="1"/>
    </xf>
    <xf numFmtId="164" fontId="5" fillId="0" borderId="6" xfId="1" applyNumberFormat="1" applyFont="1" applyFill="1" applyBorder="1" applyAlignment="1">
      <alignment horizontal="right" vertical="center"/>
    </xf>
    <xf numFmtId="3" fontId="14" fillId="0" borderId="5" xfId="1" applyNumberFormat="1" applyFont="1" applyFill="1" applyBorder="1" applyAlignment="1">
      <alignment horizontal="right" vertical="center" wrapText="1"/>
    </xf>
    <xf numFmtId="3" fontId="19" fillId="0" borderId="5" xfId="1" applyNumberFormat="1" applyFont="1" applyFill="1" applyBorder="1" applyAlignment="1">
      <alignment horizontal="right" vertical="center"/>
    </xf>
    <xf numFmtId="3" fontId="14" fillId="0" borderId="8" xfId="1" applyNumberFormat="1" applyFont="1" applyFill="1" applyBorder="1" applyAlignment="1">
      <alignment horizontal="right" vertical="center" wrapText="1"/>
    </xf>
    <xf numFmtId="3" fontId="19" fillId="0" borderId="8" xfId="1" applyNumberFormat="1" applyFont="1" applyFill="1" applyBorder="1" applyAlignment="1">
      <alignment horizontal="right" vertical="center"/>
    </xf>
    <xf numFmtId="164" fontId="5" fillId="0" borderId="8" xfId="1" applyNumberFormat="1" applyFont="1" applyFill="1" applyBorder="1" applyAlignment="1">
      <alignment horizontal="right" vertical="center" wrapText="1"/>
    </xf>
    <xf numFmtId="164" fontId="5" fillId="0" borderId="9" xfId="1" applyNumberFormat="1" applyFont="1" applyFill="1" applyBorder="1" applyAlignment="1">
      <alignment horizontal="right" vertical="center"/>
    </xf>
    <xf numFmtId="2" fontId="21" fillId="0" borderId="0" xfId="4" applyNumberFormat="1" applyFont="1" applyAlignment="1">
      <alignment wrapText="1"/>
    </xf>
    <xf numFmtId="0" fontId="21" fillId="0" borderId="0" xfId="4" applyFont="1"/>
    <xf numFmtId="0" fontId="21" fillId="0" borderId="5" xfId="4" applyFont="1" applyBorder="1" applyAlignment="1">
      <alignment horizontal="center" vertical="center" wrapText="1"/>
    </xf>
    <xf numFmtId="3" fontId="25" fillId="0" borderId="5" xfId="4" applyNumberFormat="1" applyFont="1" applyBorder="1" applyAlignment="1">
      <alignment horizontal="right" vertical="center" wrapText="1"/>
    </xf>
    <xf numFmtId="3" fontId="21" fillId="0" borderId="0" xfId="4" applyNumberFormat="1" applyFont="1"/>
    <xf numFmtId="3" fontId="21" fillId="0" borderId="5" xfId="4" applyNumberFormat="1" applyFont="1" applyBorder="1" applyAlignment="1">
      <alignment horizontal="center" vertical="center" wrapText="1"/>
    </xf>
    <xf numFmtId="0" fontId="25" fillId="2" borderId="5" xfId="4" applyFont="1" applyFill="1" applyBorder="1" applyAlignment="1">
      <alignment horizontal="left" vertical="center" wrapText="1"/>
    </xf>
    <xf numFmtId="0" fontId="25" fillId="0" borderId="5" xfId="4" applyFont="1" applyBorder="1" applyAlignment="1">
      <alignment horizontal="left" vertical="center" wrapText="1"/>
    </xf>
    <xf numFmtId="0" fontId="25" fillId="0" borderId="5" xfId="4" applyFont="1" applyBorder="1" applyAlignment="1">
      <alignment vertical="center" wrapText="1"/>
    </xf>
    <xf numFmtId="0" fontId="25" fillId="0" borderId="5" xfId="4" applyFont="1" applyBorder="1" applyAlignment="1">
      <alignment horizontal="left" wrapText="1"/>
    </xf>
    <xf numFmtId="0" fontId="21" fillId="0" borderId="5" xfId="0" applyFont="1" applyBorder="1" applyAlignment="1">
      <alignment horizontal="left" wrapText="1"/>
    </xf>
    <xf numFmtId="0" fontId="25" fillId="0" borderId="5" xfId="4" applyFont="1" applyBorder="1" applyAlignment="1">
      <alignment horizontal="right" vertical="center" wrapText="1"/>
    </xf>
    <xf numFmtId="0" fontId="21" fillId="0" borderId="5" xfId="0" applyFont="1" applyBorder="1" applyAlignment="1">
      <alignment wrapText="1"/>
    </xf>
    <xf numFmtId="3" fontId="25" fillId="0" borderId="5" xfId="4" applyNumberFormat="1" applyFont="1" applyBorder="1" applyAlignment="1">
      <alignment vertical="center" wrapText="1"/>
    </xf>
    <xf numFmtId="0" fontId="25" fillId="2" borderId="5" xfId="4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3" fillId="0" borderId="0" xfId="0" applyFont="1"/>
    <xf numFmtId="3" fontId="8" fillId="0" borderId="5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right" vertical="center"/>
    </xf>
    <xf numFmtId="3" fontId="30" fillId="2" borderId="5" xfId="1" applyNumberFormat="1" applyFont="1" applyFill="1" applyBorder="1" applyAlignment="1">
      <alignment horizontal="right" vertical="center"/>
    </xf>
    <xf numFmtId="3" fontId="34" fillId="2" borderId="5" xfId="1" applyNumberFormat="1" applyFont="1" applyFill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/>
    </xf>
    <xf numFmtId="3" fontId="20" fillId="0" borderId="5" xfId="1" applyNumberFormat="1" applyFont="1" applyFill="1" applyBorder="1" applyAlignment="1">
      <alignment horizontal="center" vertical="center"/>
    </xf>
    <xf numFmtId="3" fontId="20" fillId="0" borderId="6" xfId="1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/>
    <xf numFmtId="14" fontId="11" fillId="0" borderId="5" xfId="2" applyNumberFormat="1" applyFont="1" applyBorder="1" applyAlignment="1">
      <alignment horizontal="center" vertical="center" wrapText="1"/>
    </xf>
    <xf numFmtId="14" fontId="8" fillId="0" borderId="5" xfId="2" applyNumberFormat="1" applyFont="1" applyBorder="1" applyAlignment="1">
      <alignment horizontal="center" vertical="center" wrapText="1"/>
    </xf>
    <xf numFmtId="1" fontId="11" fillId="0" borderId="5" xfId="2" applyNumberFormat="1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/>
    </xf>
    <xf numFmtId="0" fontId="36" fillId="0" borderId="4" xfId="3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horizontal="center" vertical="center"/>
    </xf>
    <xf numFmtId="3" fontId="25" fillId="0" borderId="5" xfId="2" applyNumberFormat="1" applyFont="1" applyBorder="1" applyAlignment="1" applyProtection="1">
      <alignment horizontal="center" vertical="center"/>
      <protection locked="0"/>
    </xf>
    <xf numFmtId="0" fontId="36" fillId="0" borderId="7" xfId="3" applyFont="1" applyBorder="1" applyAlignment="1">
      <alignment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3" fontId="25" fillId="0" borderId="8" xfId="2" applyNumberFormat="1" applyFont="1" applyBorder="1" applyAlignment="1" applyProtection="1">
      <alignment horizontal="center" vertical="center"/>
      <protection locked="0"/>
    </xf>
    <xf numFmtId="164" fontId="8" fillId="0" borderId="9" xfId="1" applyNumberFormat="1" applyFont="1" applyFill="1" applyBorder="1" applyAlignment="1">
      <alignment horizontal="center" vertical="center"/>
    </xf>
    <xf numFmtId="0" fontId="37" fillId="0" borderId="0" xfId="1" applyFont="1" applyFill="1"/>
    <xf numFmtId="1" fontId="8" fillId="0" borderId="5" xfId="2" applyNumberFormat="1" applyFont="1" applyBorder="1" applyAlignment="1">
      <alignment horizontal="center" vertical="center" wrapText="1"/>
    </xf>
    <xf numFmtId="164" fontId="8" fillId="0" borderId="5" xfId="2" applyNumberFormat="1" applyFont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165" fontId="8" fillId="0" borderId="6" xfId="2" applyNumberFormat="1" applyFont="1" applyBorder="1" applyAlignment="1">
      <alignment horizontal="center" vertical="center" wrapText="1"/>
    </xf>
    <xf numFmtId="3" fontId="8" fillId="0" borderId="20" xfId="1" applyNumberFormat="1" applyFont="1" applyFill="1" applyBorder="1" applyAlignment="1">
      <alignment horizontal="center" vertical="center"/>
    </xf>
    <xf numFmtId="3" fontId="8" fillId="2" borderId="20" xfId="1" applyNumberFormat="1" applyFont="1" applyFill="1" applyBorder="1" applyAlignment="1">
      <alignment horizontal="center" vertical="center"/>
    </xf>
    <xf numFmtId="0" fontId="39" fillId="0" borderId="21" xfId="1" applyFont="1" applyFill="1" applyBorder="1" applyAlignment="1">
      <alignment horizontal="center" vertical="center" wrapText="1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 wrapText="1"/>
    </xf>
    <xf numFmtId="164" fontId="8" fillId="0" borderId="20" xfId="2" applyNumberFormat="1" applyFont="1" applyBorder="1" applyAlignment="1">
      <alignment horizontal="center" vertical="center" wrapText="1"/>
    </xf>
    <xf numFmtId="165" fontId="8" fillId="0" borderId="23" xfId="2" applyNumberFormat="1" applyFont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left" vertical="center" wrapText="1"/>
    </xf>
    <xf numFmtId="166" fontId="25" fillId="0" borderId="25" xfId="2" applyNumberFormat="1" applyFont="1" applyBorder="1" applyAlignment="1">
      <alignment horizontal="center" vertical="center"/>
    </xf>
    <xf numFmtId="3" fontId="7" fillId="0" borderId="11" xfId="1" applyNumberFormat="1" applyFont="1" applyFill="1" applyBorder="1" applyAlignment="1">
      <alignment horizontal="center" vertical="center"/>
    </xf>
    <xf numFmtId="164" fontId="8" fillId="0" borderId="26" xfId="2" applyNumberFormat="1" applyFont="1" applyBorder="1" applyAlignment="1">
      <alignment horizontal="center" vertical="center" wrapText="1"/>
    </xf>
    <xf numFmtId="166" fontId="25" fillId="0" borderId="26" xfId="2" applyNumberFormat="1" applyFont="1" applyBorder="1" applyAlignment="1">
      <alignment horizontal="center" vertical="center"/>
    </xf>
    <xf numFmtId="3" fontId="7" fillId="0" borderId="27" xfId="1" applyNumberFormat="1" applyFont="1" applyFill="1" applyBorder="1" applyAlignment="1">
      <alignment horizontal="center" vertical="center"/>
    </xf>
    <xf numFmtId="165" fontId="8" fillId="0" borderId="28" xfId="2" applyNumberFormat="1" applyFont="1" applyBorder="1" applyAlignment="1">
      <alignment horizontal="center" vertical="center" wrapText="1"/>
    </xf>
    <xf numFmtId="166" fontId="25" fillId="0" borderId="5" xfId="2" applyNumberFormat="1" applyFont="1" applyBorder="1" applyAlignment="1">
      <alignment horizontal="center" vertical="center"/>
    </xf>
    <xf numFmtId="166" fontId="25" fillId="0" borderId="8" xfId="2" applyNumberFormat="1" applyFont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164" fontId="8" fillId="0" borderId="8" xfId="2" applyNumberFormat="1" applyFont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/>
    </xf>
    <xf numFmtId="165" fontId="8" fillId="0" borderId="9" xfId="2" applyNumberFormat="1" applyFont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3" fontId="19" fillId="0" borderId="0" xfId="1" applyNumberFormat="1" applyFont="1" applyFill="1"/>
    <xf numFmtId="0" fontId="19" fillId="0" borderId="0" xfId="1" applyFont="1" applyFill="1"/>
    <xf numFmtId="3" fontId="25" fillId="0" borderId="0" xfId="4" applyNumberFormat="1" applyFont="1" applyAlignment="1">
      <alignment horizontal="center"/>
    </xf>
    <xf numFmtId="0" fontId="21" fillId="0" borderId="1" xfId="4" applyFont="1" applyBorder="1" applyAlignment="1">
      <alignment horizontal="center" vertical="center"/>
    </xf>
    <xf numFmtId="2" fontId="35" fillId="0" borderId="2" xfId="4" applyNumberFormat="1" applyFont="1" applyBorder="1" applyAlignment="1">
      <alignment horizontal="center" vertical="center" wrapText="1"/>
    </xf>
    <xf numFmtId="3" fontId="35" fillId="0" borderId="3" xfId="4" applyNumberFormat="1" applyFont="1" applyBorder="1" applyAlignment="1">
      <alignment horizontal="center" vertical="center" wrapText="1"/>
    </xf>
    <xf numFmtId="0" fontId="21" fillId="0" borderId="4" xfId="4" applyFont="1" applyBorder="1" applyAlignment="1">
      <alignment horizontal="center"/>
    </xf>
    <xf numFmtId="0" fontId="21" fillId="0" borderId="7" xfId="4" applyFont="1" applyBorder="1" applyAlignment="1">
      <alignment horizontal="center"/>
    </xf>
    <xf numFmtId="0" fontId="25" fillId="0" borderId="5" xfId="0" applyFont="1" applyBorder="1" applyAlignment="1">
      <alignment horizontal="left" wrapText="1"/>
    </xf>
    <xf numFmtId="0" fontId="25" fillId="0" borderId="5" xfId="0" applyFont="1" applyBorder="1" applyAlignment="1">
      <alignment horizontal="right" wrapText="1"/>
    </xf>
    <xf numFmtId="0" fontId="21" fillId="0" borderId="20" xfId="4" applyFont="1" applyBorder="1" applyAlignment="1">
      <alignment horizontal="center" vertical="center" wrapText="1"/>
    </xf>
    <xf numFmtId="3" fontId="42" fillId="0" borderId="20" xfId="4" applyNumberFormat="1" applyFont="1" applyBorder="1" applyAlignment="1">
      <alignment horizontal="center" vertical="center" wrapText="1"/>
    </xf>
    <xf numFmtId="3" fontId="42" fillId="0" borderId="0" xfId="4" applyNumberFormat="1" applyFont="1"/>
    <xf numFmtId="1" fontId="25" fillId="0" borderId="5" xfId="0" applyNumberFormat="1" applyFont="1" applyBorder="1" applyAlignment="1">
      <alignment horizontal="right" wrapText="1"/>
    </xf>
    <xf numFmtId="0" fontId="25" fillId="0" borderId="25" xfId="0" applyFont="1" applyBorder="1" applyAlignment="1">
      <alignment horizontal="left" wrapText="1"/>
    </xf>
    <xf numFmtId="0" fontId="25" fillId="0" borderId="25" xfId="0" applyFont="1" applyBorder="1" applyAlignment="1">
      <alignment horizontal="right" wrapText="1"/>
    </xf>
    <xf numFmtId="1" fontId="21" fillId="0" borderId="5" xfId="0" applyNumberFormat="1" applyFont="1" applyBorder="1" applyAlignment="1">
      <alignment horizontal="right" wrapText="1"/>
    </xf>
    <xf numFmtId="0" fontId="21" fillId="0" borderId="5" xfId="4" applyFont="1" applyBorder="1"/>
    <xf numFmtId="0" fontId="25" fillId="0" borderId="5" xfId="4" applyFont="1" applyBorder="1"/>
    <xf numFmtId="3" fontId="25" fillId="0" borderId="5" xfId="4" applyNumberFormat="1" applyFont="1" applyBorder="1"/>
    <xf numFmtId="3" fontId="21" fillId="0" borderId="5" xfId="4" applyNumberFormat="1" applyFont="1" applyBorder="1"/>
    <xf numFmtId="14" fontId="11" fillId="0" borderId="5" xfId="2" applyNumberFormat="1" applyFont="1" applyFill="1" applyBorder="1" applyAlignment="1">
      <alignment horizontal="center" vertical="center" wrapText="1"/>
    </xf>
    <xf numFmtId="1" fontId="11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8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23" fillId="0" borderId="10" xfId="0" applyFont="1" applyBorder="1" applyAlignment="1"/>
    <xf numFmtId="0" fontId="24" fillId="0" borderId="0" xfId="4" applyFont="1" applyAlignment="1">
      <alignment horizontal="center" vertical="center" wrapText="1"/>
    </xf>
    <xf numFmtId="2" fontId="25" fillId="0" borderId="5" xfId="4" applyNumberFormat="1" applyFont="1" applyBorder="1" applyAlignment="1">
      <alignment horizontal="center" vertical="center" wrapText="1"/>
    </xf>
    <xf numFmtId="0" fontId="25" fillId="0" borderId="5" xfId="4" applyFont="1" applyBorder="1" applyAlignment="1">
      <alignment horizontal="center" vertical="center" wrapText="1"/>
    </xf>
    <xf numFmtId="0" fontId="25" fillId="0" borderId="5" xfId="4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2" fontId="27" fillId="0" borderId="11" xfId="4" applyNumberFormat="1" applyFont="1" applyBorder="1" applyAlignment="1">
      <alignment horizontal="center"/>
    </xf>
    <xf numFmtId="0" fontId="24" fillId="0" borderId="0" xfId="4" applyFont="1" applyAlignment="1">
      <alignment horizontal="center" vertical="center"/>
    </xf>
    <xf numFmtId="0" fontId="28" fillId="0" borderId="0" xfId="4" applyFont="1" applyAlignment="1">
      <alignment horizontal="center" vertical="center" wrapText="1"/>
    </xf>
    <xf numFmtId="0" fontId="35" fillId="0" borderId="5" xfId="4" applyFont="1" applyBorder="1" applyAlignment="1">
      <alignment horizontal="center" vertical="center" wrapText="1"/>
    </xf>
    <xf numFmtId="3" fontId="35" fillId="0" borderId="5" xfId="4" applyNumberFormat="1" applyFont="1" applyBorder="1" applyAlignment="1">
      <alignment horizontal="center" vertical="center" wrapText="1"/>
    </xf>
    <xf numFmtId="0" fontId="40" fillId="0" borderId="0" xfId="4" applyFont="1" applyAlignment="1">
      <alignment horizontal="center" vertical="center" wrapText="1"/>
    </xf>
    <xf numFmtId="0" fontId="29" fillId="0" borderId="0" xfId="4" applyFont="1" applyAlignment="1">
      <alignment horizontal="center" vertical="center" wrapText="1"/>
    </xf>
    <xf numFmtId="0" fontId="41" fillId="0" borderId="0" xfId="4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8" fillId="0" borderId="0" xfId="1" applyFont="1" applyFill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2" fillId="0" borderId="0" xfId="1" applyFont="1" applyFill="1" applyAlignment="1">
      <alignment horizontal="center"/>
    </xf>
    <xf numFmtId="2" fontId="19" fillId="0" borderId="2" xfId="1" applyNumberFormat="1" applyFont="1" applyFill="1" applyBorder="1" applyAlignment="1">
      <alignment horizontal="center" vertical="center" wrapText="1"/>
    </xf>
    <xf numFmtId="2" fontId="19" fillId="0" borderId="5" xfId="1" applyNumberFormat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14" fontId="11" fillId="0" borderId="3" xfId="2" applyNumberFormat="1" applyFont="1" applyBorder="1" applyAlignment="1">
      <alignment horizontal="center" vertical="center" wrapText="1"/>
    </xf>
    <xf numFmtId="14" fontId="11" fillId="0" borderId="6" xfId="2" applyNumberFormat="1" applyFont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right" wrapText="1"/>
    </xf>
    <xf numFmtId="0" fontId="29" fillId="3" borderId="30" xfId="4" applyFont="1" applyFill="1" applyBorder="1" applyAlignment="1">
      <alignment vertical="center" wrapText="1"/>
    </xf>
    <xf numFmtId="3" fontId="29" fillId="3" borderId="30" xfId="4" applyNumberFormat="1" applyFont="1" applyFill="1" applyBorder="1" applyAlignment="1">
      <alignment horizontal="center" vertical="center" wrapText="1"/>
    </xf>
    <xf numFmtId="0" fontId="29" fillId="3" borderId="25" xfId="4" applyFont="1" applyFill="1" applyBorder="1" applyAlignment="1">
      <alignment vertical="center" wrapText="1"/>
    </xf>
    <xf numFmtId="3" fontId="29" fillId="3" borderId="25" xfId="4" applyNumberFormat="1" applyFont="1" applyFill="1" applyBorder="1" applyAlignment="1">
      <alignment horizontal="center" vertical="center" wrapText="1"/>
    </xf>
    <xf numFmtId="3" fontId="25" fillId="4" borderId="5" xfId="4" applyNumberFormat="1" applyFont="1" applyFill="1" applyBorder="1" applyAlignment="1">
      <alignment horizontal="right" vertical="center" wrapText="1"/>
    </xf>
    <xf numFmtId="0" fontId="24" fillId="0" borderId="0" xfId="4" applyFont="1" applyFill="1" applyAlignment="1">
      <alignment horizontal="center" vertical="center" wrapText="1"/>
    </xf>
    <xf numFmtId="0" fontId="24" fillId="0" borderId="0" xfId="4" applyFont="1" applyFill="1" applyAlignment="1">
      <alignment horizontal="center" vertical="center" wrapText="1"/>
    </xf>
    <xf numFmtId="2" fontId="27" fillId="0" borderId="11" xfId="4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2" fontId="25" fillId="0" borderId="5" xfId="4" applyNumberFormat="1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horizontal="center" vertical="center" wrapText="1"/>
    </xf>
    <xf numFmtId="0" fontId="25" fillId="0" borderId="5" xfId="4" applyNumberFormat="1" applyFont="1" applyFill="1" applyBorder="1" applyAlignment="1">
      <alignment horizontal="center" vertical="center" wrapText="1"/>
    </xf>
    <xf numFmtId="2" fontId="21" fillId="0" borderId="5" xfId="4" applyNumberFormat="1" applyFont="1" applyFill="1" applyBorder="1" applyAlignment="1">
      <alignment horizontal="center" vertical="center" wrapText="1"/>
    </xf>
    <xf numFmtId="0" fontId="21" fillId="0" borderId="5" xfId="4" applyFont="1" applyFill="1" applyBorder="1" applyAlignment="1">
      <alignment horizontal="center" vertical="center" wrapText="1"/>
    </xf>
    <xf numFmtId="2" fontId="25" fillId="0" borderId="5" xfId="4" applyNumberFormat="1" applyFont="1" applyFill="1" applyBorder="1" applyAlignment="1">
      <alignment horizontal="left" vertical="center" wrapText="1"/>
    </xf>
    <xf numFmtId="3" fontId="25" fillId="0" borderId="5" xfId="4" applyNumberFormat="1" applyFont="1" applyFill="1" applyBorder="1" applyAlignment="1">
      <alignment horizontal="right" vertical="center" wrapText="1"/>
    </xf>
    <xf numFmtId="2" fontId="21" fillId="0" borderId="0" xfId="4" applyNumberFormat="1" applyFont="1" applyFill="1" applyAlignment="1">
      <alignment wrapText="1"/>
    </xf>
    <xf numFmtId="0" fontId="21" fillId="0" borderId="0" xfId="4" applyFont="1" applyFill="1"/>
    <xf numFmtId="0" fontId="29" fillId="4" borderId="5" xfId="4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wrapText="1"/>
    </xf>
    <xf numFmtId="0" fontId="21" fillId="4" borderId="5" xfId="0" applyNumberFormat="1" applyFont="1" applyFill="1" applyBorder="1" applyAlignment="1">
      <alignment wrapText="1"/>
    </xf>
    <xf numFmtId="0" fontId="25" fillId="4" borderId="5" xfId="4" applyNumberFormat="1" applyFont="1" applyFill="1" applyBorder="1" applyAlignment="1">
      <alignment vertical="center" wrapText="1"/>
    </xf>
    <xf numFmtId="3" fontId="25" fillId="4" borderId="5" xfId="4" applyNumberFormat="1" applyFont="1" applyFill="1" applyBorder="1" applyAlignment="1">
      <alignment vertical="center" wrapText="1"/>
    </xf>
    <xf numFmtId="0" fontId="27" fillId="4" borderId="12" xfId="0" applyFont="1" applyFill="1" applyBorder="1" applyAlignment="1">
      <alignment horizontal="center" wrapText="1"/>
    </xf>
    <xf numFmtId="0" fontId="23" fillId="4" borderId="13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1" fontId="25" fillId="4" borderId="5" xfId="4" applyNumberFormat="1" applyFont="1" applyFill="1" applyBorder="1" applyAlignment="1">
      <alignment horizontal="right" vertical="center" wrapText="1"/>
    </xf>
    <xf numFmtId="1" fontId="21" fillId="4" borderId="5" xfId="0" applyNumberFormat="1" applyFont="1" applyFill="1" applyBorder="1" applyAlignment="1">
      <alignment wrapText="1"/>
    </xf>
    <xf numFmtId="3" fontId="21" fillId="4" borderId="5" xfId="4" applyNumberFormat="1" applyFont="1" applyFill="1" applyBorder="1"/>
  </cellXfs>
  <cellStyles count="5">
    <cellStyle name="Звичайний 2 3" xfId="2"/>
    <cellStyle name="Обычный" xfId="0" builtinId="0"/>
    <cellStyle name="Обычный 2" xfId="4"/>
    <cellStyle name="Обычный_09_Професійний склад" xfId="3"/>
    <cellStyle name="Обычный_Форма7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8"/>
  <sheetViews>
    <sheetView workbookViewId="0">
      <selection activeCell="F7" sqref="F7:F25"/>
    </sheetView>
  </sheetViews>
  <sheetFormatPr defaultRowHeight="15"/>
  <cols>
    <col min="1" max="1" width="37.140625" style="8" customWidth="1"/>
    <col min="2" max="2" width="10.7109375" style="8" customWidth="1"/>
    <col min="3" max="3" width="10.42578125" style="8" customWidth="1"/>
    <col min="4" max="4" width="13.7109375" style="8" customWidth="1"/>
    <col min="5" max="5" width="8.7109375" style="8" customWidth="1"/>
    <col min="6" max="6" width="7.7109375" style="8" customWidth="1"/>
    <col min="7" max="7" width="12.42578125" style="8" customWidth="1"/>
  </cols>
  <sheetData>
    <row r="1" spans="1:7" ht="20.25">
      <c r="A1" s="139" t="s">
        <v>0</v>
      </c>
      <c r="B1" s="139"/>
      <c r="C1" s="139"/>
      <c r="D1" s="139"/>
      <c r="E1" s="139"/>
      <c r="F1" s="139"/>
      <c r="G1" s="139"/>
    </row>
    <row r="2" spans="1:7" ht="20.25">
      <c r="A2" s="140" t="s">
        <v>1</v>
      </c>
      <c r="B2" s="140"/>
      <c r="C2" s="140"/>
      <c r="D2" s="140"/>
      <c r="E2" s="140"/>
      <c r="F2" s="140"/>
      <c r="G2" s="140"/>
    </row>
    <row r="3" spans="1:7" ht="21" thickBot="1">
      <c r="A3" s="146" t="s">
        <v>24</v>
      </c>
      <c r="B3" s="146"/>
      <c r="C3" s="146"/>
      <c r="D3" s="146"/>
      <c r="E3" s="146"/>
      <c r="F3" s="146"/>
      <c r="G3" s="146"/>
    </row>
    <row r="4" spans="1:7" ht="18.75">
      <c r="A4" s="141"/>
      <c r="B4" s="143" t="s">
        <v>189</v>
      </c>
      <c r="C4" s="143"/>
      <c r="D4" s="143"/>
      <c r="E4" s="144" t="s">
        <v>190</v>
      </c>
      <c r="F4" s="144"/>
      <c r="G4" s="145"/>
    </row>
    <row r="5" spans="1:7" ht="63">
      <c r="A5" s="142"/>
      <c r="B5" s="1" t="s">
        <v>2</v>
      </c>
      <c r="C5" s="1" t="s">
        <v>25</v>
      </c>
      <c r="D5" s="2" t="s">
        <v>3</v>
      </c>
      <c r="E5" s="1" t="s">
        <v>2</v>
      </c>
      <c r="F5" s="1" t="s">
        <v>25</v>
      </c>
      <c r="G5" s="3" t="s">
        <v>3</v>
      </c>
    </row>
    <row r="6" spans="1:7" ht="15.75">
      <c r="A6" s="4" t="s">
        <v>4</v>
      </c>
      <c r="B6" s="9">
        <f>SUM(B7:B25)</f>
        <v>10969</v>
      </c>
      <c r="C6" s="9">
        <f>SUM(C7:C25)</f>
        <v>10831</v>
      </c>
      <c r="D6" s="10">
        <f>ROUND(C6/B6*100,1)</f>
        <v>98.7</v>
      </c>
      <c r="E6" s="11">
        <f>SUM(E7:E25)</f>
        <v>1489</v>
      </c>
      <c r="F6" s="11">
        <f>SUM(F7:F25)</f>
        <v>2236</v>
      </c>
      <c r="G6" s="12">
        <f>ROUND(F6/E6*100,1)</f>
        <v>150.19999999999999</v>
      </c>
    </row>
    <row r="7" spans="1:7" ht="47.25">
      <c r="A7" s="5" t="s">
        <v>5</v>
      </c>
      <c r="B7" s="13">
        <v>3738</v>
      </c>
      <c r="C7" s="14">
        <v>3836</v>
      </c>
      <c r="D7" s="15">
        <f t="shared" ref="D7:D25" si="0">ROUND(C7/B7*100,1)</f>
        <v>102.6</v>
      </c>
      <c r="E7" s="13">
        <v>477</v>
      </c>
      <c r="F7" s="16">
        <v>1132</v>
      </c>
      <c r="G7" s="17">
        <f t="shared" ref="G7:G25" si="1">ROUND(F7/E7*100,1)</f>
        <v>237.3</v>
      </c>
    </row>
    <row r="8" spans="1:7" ht="31.5">
      <c r="A8" s="5" t="s">
        <v>6</v>
      </c>
      <c r="B8" s="13">
        <v>35</v>
      </c>
      <c r="C8" s="14">
        <v>52</v>
      </c>
      <c r="D8" s="15">
        <f t="shared" si="0"/>
        <v>148.6</v>
      </c>
      <c r="E8" s="13">
        <v>3</v>
      </c>
      <c r="F8" s="16">
        <v>3</v>
      </c>
      <c r="G8" s="17">
        <f t="shared" si="1"/>
        <v>100</v>
      </c>
    </row>
    <row r="9" spans="1:7" ht="15.75">
      <c r="A9" s="5" t="s">
        <v>7</v>
      </c>
      <c r="B9" s="13">
        <v>2005</v>
      </c>
      <c r="C9" s="14">
        <v>1933</v>
      </c>
      <c r="D9" s="15">
        <f t="shared" si="0"/>
        <v>96.4</v>
      </c>
      <c r="E9" s="13">
        <v>442</v>
      </c>
      <c r="F9" s="16">
        <v>416</v>
      </c>
      <c r="G9" s="17">
        <f t="shared" si="1"/>
        <v>94.1</v>
      </c>
    </row>
    <row r="10" spans="1:7" ht="31.5">
      <c r="A10" s="5" t="s">
        <v>8</v>
      </c>
      <c r="B10" s="13">
        <v>113</v>
      </c>
      <c r="C10" s="14">
        <v>137</v>
      </c>
      <c r="D10" s="15">
        <f t="shared" si="0"/>
        <v>121.2</v>
      </c>
      <c r="E10" s="13">
        <v>5</v>
      </c>
      <c r="F10" s="16">
        <v>10</v>
      </c>
      <c r="G10" s="17">
        <f t="shared" si="1"/>
        <v>200</v>
      </c>
    </row>
    <row r="11" spans="1:7" ht="31.5">
      <c r="A11" s="5" t="s">
        <v>9</v>
      </c>
      <c r="B11" s="13">
        <v>117</v>
      </c>
      <c r="C11" s="14">
        <v>145</v>
      </c>
      <c r="D11" s="15">
        <f t="shared" si="0"/>
        <v>123.9</v>
      </c>
      <c r="E11" s="13">
        <v>25</v>
      </c>
      <c r="F11" s="16">
        <v>32</v>
      </c>
      <c r="G11" s="17">
        <f t="shared" si="1"/>
        <v>128</v>
      </c>
    </row>
    <row r="12" spans="1:7" ht="15.75">
      <c r="A12" s="5" t="s">
        <v>10</v>
      </c>
      <c r="B12" s="13">
        <v>298</v>
      </c>
      <c r="C12" s="14">
        <v>247</v>
      </c>
      <c r="D12" s="15">
        <f t="shared" si="0"/>
        <v>82.9</v>
      </c>
      <c r="E12" s="13">
        <v>64</v>
      </c>
      <c r="F12" s="16">
        <v>34</v>
      </c>
      <c r="G12" s="17">
        <f t="shared" si="1"/>
        <v>53.1</v>
      </c>
    </row>
    <row r="13" spans="1:7" ht="47.25">
      <c r="A13" s="5" t="s">
        <v>11</v>
      </c>
      <c r="B13" s="13">
        <v>2012</v>
      </c>
      <c r="C13" s="14">
        <v>1524</v>
      </c>
      <c r="D13" s="15">
        <f t="shared" si="0"/>
        <v>75.7</v>
      </c>
      <c r="E13" s="13">
        <v>175</v>
      </c>
      <c r="F13" s="16">
        <v>207</v>
      </c>
      <c r="G13" s="17">
        <f t="shared" si="1"/>
        <v>118.3</v>
      </c>
    </row>
    <row r="14" spans="1:7" ht="31.5">
      <c r="A14" s="5" t="s">
        <v>12</v>
      </c>
      <c r="B14" s="13">
        <v>395</v>
      </c>
      <c r="C14" s="14">
        <v>453</v>
      </c>
      <c r="D14" s="15">
        <f t="shared" si="0"/>
        <v>114.7</v>
      </c>
      <c r="E14" s="13">
        <v>51</v>
      </c>
      <c r="F14" s="16">
        <v>94</v>
      </c>
      <c r="G14" s="17">
        <f t="shared" si="1"/>
        <v>184.3</v>
      </c>
    </row>
    <row r="15" spans="1:7" ht="31.5">
      <c r="A15" s="5" t="s">
        <v>13</v>
      </c>
      <c r="B15" s="13">
        <v>265</v>
      </c>
      <c r="C15" s="14">
        <v>147</v>
      </c>
      <c r="D15" s="15">
        <f t="shared" si="0"/>
        <v>55.5</v>
      </c>
      <c r="E15" s="13">
        <v>43</v>
      </c>
      <c r="F15" s="16">
        <v>22</v>
      </c>
      <c r="G15" s="17">
        <f t="shared" si="1"/>
        <v>51.2</v>
      </c>
    </row>
    <row r="16" spans="1:7" ht="15.75">
      <c r="A16" s="5" t="s">
        <v>14</v>
      </c>
      <c r="B16" s="13">
        <v>39</v>
      </c>
      <c r="C16" s="14">
        <v>57</v>
      </c>
      <c r="D16" s="15">
        <f t="shared" si="0"/>
        <v>146.19999999999999</v>
      </c>
      <c r="E16" s="13">
        <v>7</v>
      </c>
      <c r="F16" s="16">
        <v>15</v>
      </c>
      <c r="G16" s="17">
        <f t="shared" si="1"/>
        <v>214.3</v>
      </c>
    </row>
    <row r="17" spans="1:7" ht="15.75">
      <c r="A17" s="5" t="s">
        <v>15</v>
      </c>
      <c r="B17" s="13">
        <v>39</v>
      </c>
      <c r="C17" s="14">
        <v>45</v>
      </c>
      <c r="D17" s="15">
        <f t="shared" si="0"/>
        <v>115.4</v>
      </c>
      <c r="E17" s="13">
        <v>7</v>
      </c>
      <c r="F17" s="16">
        <v>9</v>
      </c>
      <c r="G17" s="17">
        <f t="shared" si="1"/>
        <v>128.6</v>
      </c>
    </row>
    <row r="18" spans="1:7" ht="15.75">
      <c r="A18" s="5" t="s">
        <v>16</v>
      </c>
      <c r="B18" s="13">
        <v>61</v>
      </c>
      <c r="C18" s="14">
        <v>95</v>
      </c>
      <c r="D18" s="15">
        <f t="shared" si="0"/>
        <v>155.69999999999999</v>
      </c>
      <c r="E18" s="13">
        <v>7</v>
      </c>
      <c r="F18" s="16">
        <v>12</v>
      </c>
      <c r="G18" s="17">
        <f t="shared" si="1"/>
        <v>171.4</v>
      </c>
    </row>
    <row r="19" spans="1:7" ht="31.5">
      <c r="A19" s="5" t="s">
        <v>17</v>
      </c>
      <c r="B19" s="13">
        <v>151</v>
      </c>
      <c r="C19" s="14">
        <v>164</v>
      </c>
      <c r="D19" s="15">
        <f t="shared" si="0"/>
        <v>108.6</v>
      </c>
      <c r="E19" s="13">
        <v>13</v>
      </c>
      <c r="F19" s="16">
        <v>43</v>
      </c>
      <c r="G19" s="17">
        <f t="shared" si="1"/>
        <v>330.8</v>
      </c>
    </row>
    <row r="20" spans="1:7" ht="31.5">
      <c r="A20" s="5" t="s">
        <v>18</v>
      </c>
      <c r="B20" s="13">
        <v>167</v>
      </c>
      <c r="C20" s="14">
        <v>165</v>
      </c>
      <c r="D20" s="15">
        <f t="shared" si="0"/>
        <v>98.8</v>
      </c>
      <c r="E20" s="13">
        <v>25</v>
      </c>
      <c r="F20" s="16">
        <v>24</v>
      </c>
      <c r="G20" s="17">
        <f t="shared" si="1"/>
        <v>96</v>
      </c>
    </row>
    <row r="21" spans="1:7" ht="31.5">
      <c r="A21" s="5" t="s">
        <v>19</v>
      </c>
      <c r="B21" s="13">
        <v>595</v>
      </c>
      <c r="C21" s="14">
        <v>750</v>
      </c>
      <c r="D21" s="15">
        <f t="shared" si="0"/>
        <v>126.1</v>
      </c>
      <c r="E21" s="13">
        <v>37</v>
      </c>
      <c r="F21" s="16">
        <v>49</v>
      </c>
      <c r="G21" s="17">
        <f t="shared" si="1"/>
        <v>132.4</v>
      </c>
    </row>
    <row r="22" spans="1:7" ht="15.75">
      <c r="A22" s="5" t="s">
        <v>20</v>
      </c>
      <c r="B22" s="13">
        <v>303</v>
      </c>
      <c r="C22" s="14">
        <v>410</v>
      </c>
      <c r="D22" s="15">
        <f t="shared" si="0"/>
        <v>135.30000000000001</v>
      </c>
      <c r="E22" s="13">
        <v>34</v>
      </c>
      <c r="F22" s="16">
        <v>40</v>
      </c>
      <c r="G22" s="17">
        <f t="shared" si="1"/>
        <v>117.6</v>
      </c>
    </row>
    <row r="23" spans="1:7" ht="31.5">
      <c r="A23" s="5" t="s">
        <v>21</v>
      </c>
      <c r="B23" s="13">
        <v>500</v>
      </c>
      <c r="C23" s="14">
        <v>544</v>
      </c>
      <c r="D23" s="15">
        <f t="shared" si="0"/>
        <v>108.8</v>
      </c>
      <c r="E23" s="13">
        <v>49</v>
      </c>
      <c r="F23" s="16">
        <v>53</v>
      </c>
      <c r="G23" s="17">
        <f t="shared" si="1"/>
        <v>108.2</v>
      </c>
    </row>
    <row r="24" spans="1:7" ht="31.5">
      <c r="A24" s="5" t="s">
        <v>22</v>
      </c>
      <c r="B24" s="13">
        <v>51</v>
      </c>
      <c r="C24" s="14">
        <v>85</v>
      </c>
      <c r="D24" s="15">
        <f t="shared" si="0"/>
        <v>166.7</v>
      </c>
      <c r="E24" s="13">
        <v>15</v>
      </c>
      <c r="F24" s="16">
        <v>22</v>
      </c>
      <c r="G24" s="17">
        <f t="shared" si="1"/>
        <v>146.69999999999999</v>
      </c>
    </row>
    <row r="25" spans="1:7" ht="16.5" thickBot="1">
      <c r="A25" s="6" t="s">
        <v>23</v>
      </c>
      <c r="B25" s="18">
        <v>85</v>
      </c>
      <c r="C25" s="19">
        <v>42</v>
      </c>
      <c r="D25" s="20">
        <f t="shared" si="0"/>
        <v>49.4</v>
      </c>
      <c r="E25" s="18">
        <v>10</v>
      </c>
      <c r="F25" s="21">
        <v>19</v>
      </c>
      <c r="G25" s="22">
        <f t="shared" si="1"/>
        <v>190</v>
      </c>
    </row>
    <row r="26" spans="1:7">
      <c r="A26" s="7"/>
      <c r="B26" s="7"/>
      <c r="C26" s="7"/>
      <c r="D26" s="7"/>
      <c r="E26" s="7"/>
      <c r="F26" s="7"/>
      <c r="G26" s="7"/>
    </row>
    <row r="27" spans="1:7">
      <c r="A27" s="7"/>
      <c r="B27" s="7"/>
      <c r="C27" s="7"/>
      <c r="D27" s="7"/>
      <c r="E27" s="7"/>
      <c r="F27" s="7"/>
      <c r="G27" s="7"/>
    </row>
    <row r="28" spans="1:7">
      <c r="A28" s="7"/>
      <c r="B28" s="7"/>
      <c r="C28" s="7"/>
      <c r="D28" s="7"/>
      <c r="E28" s="7"/>
      <c r="F28" s="7"/>
      <c r="G28" s="7"/>
    </row>
  </sheetData>
  <mergeCells count="6">
    <mergeCell ref="A1:G1"/>
    <mergeCell ref="A2:G2"/>
    <mergeCell ref="A4:A5"/>
    <mergeCell ref="B4:D4"/>
    <mergeCell ref="E4:G4"/>
    <mergeCell ref="A3:G3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16"/>
  <sheetViews>
    <sheetView workbookViewId="0">
      <selection activeCell="C19" sqref="C19"/>
    </sheetView>
  </sheetViews>
  <sheetFormatPr defaultRowHeight="15"/>
  <cols>
    <col min="1" max="1" width="52.85546875" style="8" customWidth="1"/>
    <col min="2" max="2" width="24" style="8" customWidth="1"/>
    <col min="3" max="3" width="23.42578125" style="8" customWidth="1"/>
    <col min="4" max="4" width="21.5703125" style="8" customWidth="1"/>
  </cols>
  <sheetData>
    <row r="1" spans="1:4" ht="41.25" customHeight="1">
      <c r="A1" s="174" t="s">
        <v>192</v>
      </c>
      <c r="B1" s="174"/>
      <c r="C1" s="174"/>
      <c r="D1" s="174"/>
    </row>
    <row r="2" spans="1:4" ht="24" thickBot="1">
      <c r="A2" s="23"/>
      <c r="B2" s="23"/>
      <c r="C2" s="23"/>
      <c r="D2" s="23"/>
    </row>
    <row r="3" spans="1:4">
      <c r="A3" s="141"/>
      <c r="B3" s="178" t="s">
        <v>62</v>
      </c>
      <c r="C3" s="178" t="s">
        <v>63</v>
      </c>
      <c r="D3" s="182" t="s">
        <v>64</v>
      </c>
    </row>
    <row r="4" spans="1:4" ht="30" customHeight="1">
      <c r="A4" s="142"/>
      <c r="B4" s="179"/>
      <c r="C4" s="179"/>
      <c r="D4" s="183"/>
    </row>
    <row r="5" spans="1:4" ht="18.75">
      <c r="A5" s="28" t="s">
        <v>4</v>
      </c>
      <c r="B5" s="68">
        <f>SUM(B6:B14)</f>
        <v>2236</v>
      </c>
      <c r="C5" s="68">
        <f>SUM(C6:C14)</f>
        <v>19612</v>
      </c>
      <c r="D5" s="69">
        <f>C5/B5</f>
        <v>8.7710196779964225</v>
      </c>
    </row>
    <row r="6" spans="1:4" ht="37.5">
      <c r="A6" s="29" t="s">
        <v>27</v>
      </c>
      <c r="B6" s="70">
        <v>79</v>
      </c>
      <c r="C6" s="70">
        <v>2189</v>
      </c>
      <c r="D6" s="72">
        <f t="shared" ref="D6:D14" si="0">C6/B6</f>
        <v>27.708860759493671</v>
      </c>
    </row>
    <row r="7" spans="1:4" ht="18.75">
      <c r="A7" s="29" t="s">
        <v>28</v>
      </c>
      <c r="B7" s="70">
        <v>126</v>
      </c>
      <c r="C7" s="70">
        <v>1325</v>
      </c>
      <c r="D7" s="72">
        <f t="shared" si="0"/>
        <v>10.515873015873016</v>
      </c>
    </row>
    <row r="8" spans="1:4" ht="18.75">
      <c r="A8" s="29" t="s">
        <v>29</v>
      </c>
      <c r="B8" s="71">
        <v>132</v>
      </c>
      <c r="C8" s="71">
        <v>1505</v>
      </c>
      <c r="D8" s="72">
        <f t="shared" si="0"/>
        <v>11.401515151515152</v>
      </c>
    </row>
    <row r="9" spans="1:4" ht="18.75">
      <c r="A9" s="29" t="s">
        <v>30</v>
      </c>
      <c r="B9" s="71">
        <v>40</v>
      </c>
      <c r="C9" s="71">
        <v>911</v>
      </c>
      <c r="D9" s="72">
        <f t="shared" si="0"/>
        <v>22.774999999999999</v>
      </c>
    </row>
    <row r="10" spans="1:4" ht="18.75">
      <c r="A10" s="29" t="s">
        <v>31</v>
      </c>
      <c r="B10" s="71">
        <v>170</v>
      </c>
      <c r="C10" s="71">
        <v>2967</v>
      </c>
      <c r="D10" s="72">
        <f t="shared" si="0"/>
        <v>17.452941176470588</v>
      </c>
    </row>
    <row r="11" spans="1:4" ht="56.25">
      <c r="A11" s="29" t="s">
        <v>32</v>
      </c>
      <c r="B11" s="71">
        <v>96</v>
      </c>
      <c r="C11" s="71">
        <v>1175</v>
      </c>
      <c r="D11" s="72">
        <f t="shared" si="0"/>
        <v>12.239583333333334</v>
      </c>
    </row>
    <row r="12" spans="1:4" ht="18.75">
      <c r="A12" s="29" t="s">
        <v>33</v>
      </c>
      <c r="B12" s="71">
        <v>323</v>
      </c>
      <c r="C12" s="71">
        <v>1681</v>
      </c>
      <c r="D12" s="72">
        <f t="shared" si="0"/>
        <v>5.2043343653250771</v>
      </c>
    </row>
    <row r="13" spans="1:4" ht="75">
      <c r="A13" s="29" t="s">
        <v>34</v>
      </c>
      <c r="B13" s="71">
        <v>943</v>
      </c>
      <c r="C13" s="71">
        <v>4326</v>
      </c>
      <c r="D13" s="72">
        <f t="shared" si="0"/>
        <v>4.5874867444326615</v>
      </c>
    </row>
    <row r="14" spans="1:4" ht="19.5" thickBot="1">
      <c r="A14" s="30" t="s">
        <v>35</v>
      </c>
      <c r="B14" s="71">
        <v>327</v>
      </c>
      <c r="C14" s="71">
        <v>3533</v>
      </c>
      <c r="D14" s="73">
        <f t="shared" si="0"/>
        <v>10.80428134556575</v>
      </c>
    </row>
    <row r="15" spans="1:4">
      <c r="A15" s="7"/>
      <c r="B15" s="7"/>
      <c r="C15" s="7"/>
    </row>
    <row r="16" spans="1:4">
      <c r="A16" s="7"/>
      <c r="B16" s="7"/>
      <c r="C16" s="7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"/>
  <sheetViews>
    <sheetView workbookViewId="0">
      <selection activeCell="F7" sqref="F7:F15"/>
    </sheetView>
  </sheetViews>
  <sheetFormatPr defaultRowHeight="15"/>
  <cols>
    <col min="1" max="1" width="52.85546875" style="8" customWidth="1"/>
    <col min="2" max="2" width="12.85546875" style="8" customWidth="1"/>
    <col min="3" max="3" width="12.5703125" style="8" customWidth="1"/>
    <col min="4" max="4" width="15" style="8" customWidth="1"/>
    <col min="5" max="5" width="10.7109375" style="8" customWidth="1"/>
    <col min="6" max="6" width="11.85546875" style="8" customWidth="1"/>
    <col min="7" max="7" width="16.28515625" style="8" customWidth="1"/>
  </cols>
  <sheetData>
    <row r="1" spans="1:7" ht="22.5">
      <c r="A1" s="147" t="s">
        <v>0</v>
      </c>
      <c r="B1" s="147"/>
      <c r="C1" s="147"/>
      <c r="D1" s="147"/>
      <c r="E1" s="147"/>
      <c r="F1" s="147"/>
      <c r="G1" s="147"/>
    </row>
    <row r="2" spans="1:7" ht="23.25">
      <c r="A2" s="148" t="s">
        <v>26</v>
      </c>
      <c r="B2" s="148"/>
      <c r="C2" s="148"/>
      <c r="D2" s="148"/>
      <c r="E2" s="148"/>
      <c r="F2" s="148"/>
      <c r="G2" s="148"/>
    </row>
    <row r="3" spans="1:7" ht="21.75" thickBot="1">
      <c r="A3" s="146" t="str">
        <f>'2.1'!A3:G3</f>
        <v>Черкаська область</v>
      </c>
      <c r="B3" s="151"/>
      <c r="C3" s="151"/>
      <c r="D3" s="151"/>
      <c r="E3" s="151"/>
      <c r="F3" s="151"/>
      <c r="G3" s="151"/>
    </row>
    <row r="4" spans="1:7" ht="19.5">
      <c r="A4" s="141"/>
      <c r="B4" s="149" t="s">
        <v>189</v>
      </c>
      <c r="C4" s="149"/>
      <c r="D4" s="149"/>
      <c r="E4" s="149" t="s">
        <v>191</v>
      </c>
      <c r="F4" s="149"/>
      <c r="G4" s="150"/>
    </row>
    <row r="5" spans="1:7" ht="75">
      <c r="A5" s="142"/>
      <c r="B5" s="24" t="s">
        <v>2</v>
      </c>
      <c r="C5" s="24" t="s">
        <v>25</v>
      </c>
      <c r="D5" s="25" t="s">
        <v>3</v>
      </c>
      <c r="E5" s="26" t="s">
        <v>2</v>
      </c>
      <c r="F5" s="26" t="s">
        <v>25</v>
      </c>
      <c r="G5" s="27" t="s">
        <v>3</v>
      </c>
    </row>
    <row r="6" spans="1:7" ht="18.75">
      <c r="A6" s="28" t="s">
        <v>4</v>
      </c>
      <c r="B6" s="31">
        <f>SUM(B7:B15)</f>
        <v>10969</v>
      </c>
      <c r="C6" s="31">
        <f>SUM(C7:C15)</f>
        <v>10831</v>
      </c>
      <c r="D6" s="32">
        <f>ROUND(C6/B6*100,1)</f>
        <v>98.7</v>
      </c>
      <c r="E6" s="31">
        <f>SUM(E7:E15)</f>
        <v>1489</v>
      </c>
      <c r="F6" s="31">
        <f>SUM(F7:F15)</f>
        <v>2236</v>
      </c>
      <c r="G6" s="33">
        <f>ROUND(F6/E6*100,1)</f>
        <v>150.19999999999999</v>
      </c>
    </row>
    <row r="7" spans="1:7" ht="37.5">
      <c r="A7" s="29" t="s">
        <v>27</v>
      </c>
      <c r="B7" s="34">
        <v>571</v>
      </c>
      <c r="C7" s="35">
        <v>649</v>
      </c>
      <c r="D7" s="32">
        <f t="shared" ref="D7:D15" si="0">ROUND(C7/B7*100,1)</f>
        <v>113.7</v>
      </c>
      <c r="E7" s="35">
        <v>75</v>
      </c>
      <c r="F7" s="35">
        <v>79</v>
      </c>
      <c r="G7" s="33">
        <f t="shared" ref="G7:G15" si="1">ROUND(F7/E7*100,1)</f>
        <v>105.3</v>
      </c>
    </row>
    <row r="8" spans="1:7" ht="18.75">
      <c r="A8" s="29" t="s">
        <v>28</v>
      </c>
      <c r="B8" s="34">
        <v>707</v>
      </c>
      <c r="C8" s="35">
        <v>804</v>
      </c>
      <c r="D8" s="32">
        <f t="shared" si="0"/>
        <v>113.7</v>
      </c>
      <c r="E8" s="34">
        <v>107</v>
      </c>
      <c r="F8" s="35">
        <v>126</v>
      </c>
      <c r="G8" s="33">
        <f t="shared" si="1"/>
        <v>117.8</v>
      </c>
    </row>
    <row r="9" spans="1:7" ht="18.75">
      <c r="A9" s="29" t="s">
        <v>29</v>
      </c>
      <c r="B9" s="34">
        <v>922</v>
      </c>
      <c r="C9" s="35">
        <v>1130</v>
      </c>
      <c r="D9" s="32">
        <f t="shared" si="0"/>
        <v>122.6</v>
      </c>
      <c r="E9" s="34">
        <v>117</v>
      </c>
      <c r="F9" s="35">
        <v>132</v>
      </c>
      <c r="G9" s="33">
        <f t="shared" si="1"/>
        <v>112.8</v>
      </c>
    </row>
    <row r="10" spans="1:7" ht="18.75">
      <c r="A10" s="29" t="s">
        <v>30</v>
      </c>
      <c r="B10" s="34">
        <v>350</v>
      </c>
      <c r="C10" s="35">
        <v>362</v>
      </c>
      <c r="D10" s="32">
        <f t="shared" si="0"/>
        <v>103.4</v>
      </c>
      <c r="E10" s="34">
        <v>39</v>
      </c>
      <c r="F10" s="35">
        <v>40</v>
      </c>
      <c r="G10" s="33">
        <f t="shared" si="1"/>
        <v>102.6</v>
      </c>
    </row>
    <row r="11" spans="1:7" ht="18.75">
      <c r="A11" s="29" t="s">
        <v>31</v>
      </c>
      <c r="B11" s="34">
        <v>1890</v>
      </c>
      <c r="C11" s="35">
        <v>1291</v>
      </c>
      <c r="D11" s="32">
        <f t="shared" si="0"/>
        <v>68.3</v>
      </c>
      <c r="E11" s="34">
        <v>150</v>
      </c>
      <c r="F11" s="35">
        <v>170</v>
      </c>
      <c r="G11" s="33">
        <f t="shared" si="1"/>
        <v>113.3</v>
      </c>
    </row>
    <row r="12" spans="1:7" ht="56.25">
      <c r="A12" s="29" t="s">
        <v>32</v>
      </c>
      <c r="B12" s="34">
        <v>519</v>
      </c>
      <c r="C12" s="35">
        <v>450</v>
      </c>
      <c r="D12" s="32">
        <f t="shared" si="0"/>
        <v>86.7</v>
      </c>
      <c r="E12" s="34">
        <v>48</v>
      </c>
      <c r="F12" s="35">
        <v>96</v>
      </c>
      <c r="G12" s="33">
        <f t="shared" si="1"/>
        <v>200</v>
      </c>
    </row>
    <row r="13" spans="1:7" ht="18.75">
      <c r="A13" s="29" t="s">
        <v>33</v>
      </c>
      <c r="B13" s="34">
        <v>1381</v>
      </c>
      <c r="C13" s="35">
        <v>1210</v>
      </c>
      <c r="D13" s="32">
        <f t="shared" si="0"/>
        <v>87.6</v>
      </c>
      <c r="E13" s="34">
        <v>272</v>
      </c>
      <c r="F13" s="35">
        <v>323</v>
      </c>
      <c r="G13" s="33">
        <f t="shared" si="1"/>
        <v>118.8</v>
      </c>
    </row>
    <row r="14" spans="1:7" ht="75">
      <c r="A14" s="29" t="s">
        <v>34</v>
      </c>
      <c r="B14" s="34">
        <v>2900</v>
      </c>
      <c r="C14" s="35">
        <v>3017</v>
      </c>
      <c r="D14" s="32">
        <f t="shared" si="0"/>
        <v>104</v>
      </c>
      <c r="E14" s="34">
        <v>494</v>
      </c>
      <c r="F14" s="35">
        <v>943</v>
      </c>
      <c r="G14" s="33">
        <f t="shared" si="1"/>
        <v>190.9</v>
      </c>
    </row>
    <row r="15" spans="1:7" ht="19.5" thickBot="1">
      <c r="A15" s="30" t="s">
        <v>35</v>
      </c>
      <c r="B15" s="36">
        <v>1729</v>
      </c>
      <c r="C15" s="37">
        <v>1918</v>
      </c>
      <c r="D15" s="38">
        <f t="shared" si="0"/>
        <v>110.9</v>
      </c>
      <c r="E15" s="36">
        <v>187</v>
      </c>
      <c r="F15" s="37">
        <v>327</v>
      </c>
      <c r="G15" s="39">
        <f t="shared" si="1"/>
        <v>174.9</v>
      </c>
    </row>
    <row r="16" spans="1:7">
      <c r="A16" s="7"/>
      <c r="B16" s="7"/>
      <c r="C16" s="7"/>
      <c r="D16" s="7"/>
      <c r="E16" s="7"/>
      <c r="F16" s="7"/>
    </row>
    <row r="17" spans="1:6">
      <c r="A17" s="7"/>
      <c r="B17" s="7"/>
      <c r="C17" s="7"/>
      <c r="D17" s="7"/>
      <c r="E17" s="7"/>
      <c r="F17" s="7"/>
    </row>
  </sheetData>
  <mergeCells count="6">
    <mergeCell ref="A1:G1"/>
    <mergeCell ref="A2:G2"/>
    <mergeCell ref="A4:A5"/>
    <mergeCell ref="B4:D4"/>
    <mergeCell ref="E4:G4"/>
    <mergeCell ref="A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58"/>
  <sheetViews>
    <sheetView workbookViewId="0">
      <selection activeCell="F6" sqref="F6:F7"/>
    </sheetView>
  </sheetViews>
  <sheetFormatPr defaultRowHeight="15"/>
  <cols>
    <col min="1" max="1" width="25.42578125" style="201" customWidth="1"/>
    <col min="2" max="2" width="10" style="202" customWidth="1"/>
    <col min="3" max="3" width="13" style="202" customWidth="1"/>
    <col min="4" max="5" width="12.42578125" style="202" customWidth="1"/>
    <col min="6" max="6" width="16.42578125" style="202" customWidth="1"/>
  </cols>
  <sheetData>
    <row r="1" spans="1:6" ht="20.25">
      <c r="A1" s="190" t="s">
        <v>36</v>
      </c>
      <c r="B1" s="190"/>
      <c r="C1" s="190"/>
      <c r="D1" s="190"/>
      <c r="E1" s="190"/>
      <c r="F1" s="190"/>
    </row>
    <row r="2" spans="1:6" ht="20.25">
      <c r="A2" s="191"/>
      <c r="B2" s="190" t="s">
        <v>37</v>
      </c>
      <c r="C2" s="190"/>
      <c r="D2" s="190"/>
      <c r="E2" s="191"/>
      <c r="F2" s="191"/>
    </row>
    <row r="3" spans="1:6" ht="20.25">
      <c r="A3" s="190" t="s">
        <v>249</v>
      </c>
      <c r="B3" s="190"/>
      <c r="C3" s="190"/>
      <c r="D3" s="190"/>
      <c r="E3" s="190"/>
      <c r="F3" s="190"/>
    </row>
    <row r="4" spans="1:6" ht="21">
      <c r="A4" s="192" t="str">
        <f>'2.2'!A3:G3</f>
        <v>Черкаська область</v>
      </c>
      <c r="B4" s="193"/>
      <c r="C4" s="193"/>
      <c r="D4" s="193"/>
      <c r="E4" s="193"/>
      <c r="F4" s="193"/>
    </row>
    <row r="5" spans="1:6" ht="15.75">
      <c r="A5" s="194" t="s">
        <v>38</v>
      </c>
      <c r="B5" s="195" t="s">
        <v>39</v>
      </c>
      <c r="C5" s="195" t="s">
        <v>40</v>
      </c>
      <c r="D5" s="195" t="s">
        <v>41</v>
      </c>
      <c r="E5" s="196" t="s">
        <v>250</v>
      </c>
      <c r="F5" s="196"/>
    </row>
    <row r="6" spans="1:6">
      <c r="A6" s="194"/>
      <c r="B6" s="195"/>
      <c r="C6" s="195"/>
      <c r="D6" s="195"/>
      <c r="E6" s="195" t="s">
        <v>42</v>
      </c>
      <c r="F6" s="195" t="s">
        <v>43</v>
      </c>
    </row>
    <row r="7" spans="1:6">
      <c r="A7" s="194"/>
      <c r="B7" s="195"/>
      <c r="C7" s="195"/>
      <c r="D7" s="195"/>
      <c r="E7" s="195"/>
      <c r="F7" s="195"/>
    </row>
    <row r="8" spans="1:6">
      <c r="A8" s="197" t="s">
        <v>44</v>
      </c>
      <c r="B8" s="198">
        <v>1</v>
      </c>
      <c r="C8" s="198">
        <v>3</v>
      </c>
      <c r="D8" s="198">
        <v>4</v>
      </c>
      <c r="E8" s="198">
        <v>5</v>
      </c>
      <c r="F8" s="198">
        <v>6</v>
      </c>
    </row>
    <row r="9" spans="1:6" ht="15.75">
      <c r="A9" s="199" t="s">
        <v>87</v>
      </c>
      <c r="B9" s="200">
        <v>1019</v>
      </c>
      <c r="C9" s="200">
        <v>2660</v>
      </c>
      <c r="D9" s="200">
        <f t="shared" ref="D9:D58" si="0">B9-C9</f>
        <v>-1641</v>
      </c>
      <c r="E9" s="200">
        <v>198</v>
      </c>
      <c r="F9" s="200">
        <v>3905.12</v>
      </c>
    </row>
    <row r="10" spans="1:6" ht="36" customHeight="1">
      <c r="A10" s="199" t="s">
        <v>86</v>
      </c>
      <c r="B10" s="200">
        <v>903</v>
      </c>
      <c r="C10" s="200">
        <v>1682</v>
      </c>
      <c r="D10" s="200">
        <f t="shared" si="0"/>
        <v>-779</v>
      </c>
      <c r="E10" s="200">
        <v>255</v>
      </c>
      <c r="F10" s="200">
        <v>4306.13</v>
      </c>
    </row>
    <row r="11" spans="1:6" ht="33" customHeight="1">
      <c r="A11" s="199" t="s">
        <v>131</v>
      </c>
      <c r="B11" s="200">
        <v>834</v>
      </c>
      <c r="C11" s="200">
        <v>1262</v>
      </c>
      <c r="D11" s="200">
        <f t="shared" si="0"/>
        <v>-428</v>
      </c>
      <c r="E11" s="200">
        <v>322</v>
      </c>
      <c r="F11" s="200">
        <v>4363.1400000000003</v>
      </c>
    </row>
    <row r="12" spans="1:6" ht="15.75">
      <c r="A12" s="199" t="s">
        <v>112</v>
      </c>
      <c r="B12" s="200">
        <v>360</v>
      </c>
      <c r="C12" s="200">
        <v>731</v>
      </c>
      <c r="D12" s="200">
        <f t="shared" si="0"/>
        <v>-371</v>
      </c>
      <c r="E12" s="200">
        <v>181</v>
      </c>
      <c r="F12" s="200">
        <v>4208.66</v>
      </c>
    </row>
    <row r="13" spans="1:6" ht="31.5">
      <c r="A13" s="199" t="s">
        <v>89</v>
      </c>
      <c r="B13" s="200">
        <v>274</v>
      </c>
      <c r="C13" s="200">
        <v>949</v>
      </c>
      <c r="D13" s="200">
        <f t="shared" si="0"/>
        <v>-675</v>
      </c>
      <c r="E13" s="200">
        <v>32</v>
      </c>
      <c r="F13" s="200">
        <v>3781.34</v>
      </c>
    </row>
    <row r="14" spans="1:6" ht="15.75">
      <c r="A14" s="199" t="s">
        <v>88</v>
      </c>
      <c r="B14" s="200">
        <v>253</v>
      </c>
      <c r="C14" s="200">
        <v>563</v>
      </c>
      <c r="D14" s="200">
        <f t="shared" si="0"/>
        <v>-310</v>
      </c>
      <c r="E14" s="200">
        <v>23</v>
      </c>
      <c r="F14" s="200">
        <v>4294.54</v>
      </c>
    </row>
    <row r="15" spans="1:6" ht="15.75">
      <c r="A15" s="199" t="s">
        <v>93</v>
      </c>
      <c r="B15" s="200">
        <v>206</v>
      </c>
      <c r="C15" s="200">
        <v>546</v>
      </c>
      <c r="D15" s="200">
        <f t="shared" si="0"/>
        <v>-340</v>
      </c>
      <c r="E15" s="200">
        <v>49</v>
      </c>
      <c r="F15" s="200">
        <v>3907.59</v>
      </c>
    </row>
    <row r="16" spans="1:6" ht="15.75">
      <c r="A16" s="199" t="s">
        <v>96</v>
      </c>
      <c r="B16" s="200">
        <v>205</v>
      </c>
      <c r="C16" s="200">
        <v>317</v>
      </c>
      <c r="D16" s="200">
        <f t="shared" si="0"/>
        <v>-112</v>
      </c>
      <c r="E16" s="200">
        <v>41</v>
      </c>
      <c r="F16" s="200">
        <v>4379.26</v>
      </c>
    </row>
    <row r="17" spans="1:6" ht="15.75">
      <c r="A17" s="199" t="s">
        <v>90</v>
      </c>
      <c r="B17" s="200">
        <v>197</v>
      </c>
      <c r="C17" s="200">
        <v>128</v>
      </c>
      <c r="D17" s="200">
        <f t="shared" si="0"/>
        <v>69</v>
      </c>
      <c r="E17" s="200">
        <v>14</v>
      </c>
      <c r="F17" s="200">
        <v>3740.71</v>
      </c>
    </row>
    <row r="18" spans="1:6" ht="15.75">
      <c r="A18" s="199" t="s">
        <v>91</v>
      </c>
      <c r="B18" s="200">
        <v>197</v>
      </c>
      <c r="C18" s="200">
        <v>666</v>
      </c>
      <c r="D18" s="200">
        <f t="shared" si="0"/>
        <v>-469</v>
      </c>
      <c r="E18" s="200">
        <v>19</v>
      </c>
      <c r="F18" s="200">
        <v>4006.88</v>
      </c>
    </row>
    <row r="19" spans="1:6" ht="31.5">
      <c r="A19" s="199" t="s">
        <v>92</v>
      </c>
      <c r="B19" s="200">
        <v>172</v>
      </c>
      <c r="C19" s="200">
        <v>679</v>
      </c>
      <c r="D19" s="200">
        <f t="shared" si="0"/>
        <v>-507</v>
      </c>
      <c r="E19" s="200">
        <v>17</v>
      </c>
      <c r="F19" s="200">
        <v>3776.4</v>
      </c>
    </row>
    <row r="20" spans="1:6" ht="31.5">
      <c r="A20" s="199" t="s">
        <v>94</v>
      </c>
      <c r="B20" s="200">
        <v>143</v>
      </c>
      <c r="C20" s="200">
        <v>371</v>
      </c>
      <c r="D20" s="200">
        <f t="shared" si="0"/>
        <v>-228</v>
      </c>
      <c r="E20" s="200">
        <v>16</v>
      </c>
      <c r="F20" s="200">
        <v>3749.11</v>
      </c>
    </row>
    <row r="21" spans="1:6" ht="15.75">
      <c r="A21" s="199" t="s">
        <v>95</v>
      </c>
      <c r="B21" s="200">
        <v>137</v>
      </c>
      <c r="C21" s="200">
        <v>165</v>
      </c>
      <c r="D21" s="200">
        <f t="shared" si="0"/>
        <v>-28</v>
      </c>
      <c r="E21" s="200">
        <v>24</v>
      </c>
      <c r="F21" s="200">
        <v>4620.82</v>
      </c>
    </row>
    <row r="22" spans="1:6" ht="15.75">
      <c r="A22" s="199" t="s">
        <v>98</v>
      </c>
      <c r="B22" s="200">
        <v>120</v>
      </c>
      <c r="C22" s="200">
        <v>343</v>
      </c>
      <c r="D22" s="200">
        <f t="shared" si="0"/>
        <v>-223</v>
      </c>
      <c r="E22" s="200">
        <v>17</v>
      </c>
      <c r="F22" s="200">
        <v>3934.96</v>
      </c>
    </row>
    <row r="23" spans="1:6" ht="15.75">
      <c r="A23" s="199" t="s">
        <v>97</v>
      </c>
      <c r="B23" s="200">
        <v>116</v>
      </c>
      <c r="C23" s="200">
        <v>329</v>
      </c>
      <c r="D23" s="200">
        <f t="shared" si="0"/>
        <v>-213</v>
      </c>
      <c r="E23" s="200">
        <v>6</v>
      </c>
      <c r="F23" s="200">
        <v>3795.36</v>
      </c>
    </row>
    <row r="24" spans="1:6" ht="15.75">
      <c r="A24" s="199" t="s">
        <v>114</v>
      </c>
      <c r="B24" s="200">
        <v>102</v>
      </c>
      <c r="C24" s="200">
        <v>166</v>
      </c>
      <c r="D24" s="200">
        <f t="shared" si="0"/>
        <v>-64</v>
      </c>
      <c r="E24" s="200">
        <v>25</v>
      </c>
      <c r="F24" s="200">
        <v>5116.88</v>
      </c>
    </row>
    <row r="25" spans="1:6" ht="15.75">
      <c r="A25" s="199" t="s">
        <v>103</v>
      </c>
      <c r="B25" s="200">
        <v>96</v>
      </c>
      <c r="C25" s="200">
        <v>150</v>
      </c>
      <c r="D25" s="200">
        <f t="shared" si="0"/>
        <v>-54</v>
      </c>
      <c r="E25" s="200">
        <v>36</v>
      </c>
      <c r="F25" s="200">
        <v>4024.1</v>
      </c>
    </row>
    <row r="26" spans="1:6" ht="94.5">
      <c r="A26" s="199" t="s">
        <v>101</v>
      </c>
      <c r="B26" s="200">
        <v>92</v>
      </c>
      <c r="C26" s="200">
        <v>138</v>
      </c>
      <c r="D26" s="200">
        <f t="shared" si="0"/>
        <v>-46</v>
      </c>
      <c r="E26" s="200">
        <v>3</v>
      </c>
      <c r="F26" s="200">
        <v>3714.65</v>
      </c>
    </row>
    <row r="27" spans="1:6" ht="31.5">
      <c r="A27" s="199" t="s">
        <v>113</v>
      </c>
      <c r="B27" s="200">
        <v>88</v>
      </c>
      <c r="C27" s="200">
        <v>63</v>
      </c>
      <c r="D27" s="200">
        <f t="shared" si="0"/>
        <v>25</v>
      </c>
      <c r="E27" s="200">
        <v>2</v>
      </c>
      <c r="F27" s="200">
        <v>3953.41</v>
      </c>
    </row>
    <row r="28" spans="1:6" ht="31.5">
      <c r="A28" s="199" t="s">
        <v>99</v>
      </c>
      <c r="B28" s="200">
        <v>84</v>
      </c>
      <c r="C28" s="200">
        <v>142</v>
      </c>
      <c r="D28" s="200">
        <f t="shared" si="0"/>
        <v>-58</v>
      </c>
      <c r="E28" s="200">
        <v>6</v>
      </c>
      <c r="F28" s="200">
        <v>4425.01</v>
      </c>
    </row>
    <row r="29" spans="1:6" ht="15.75">
      <c r="A29" s="199" t="s">
        <v>100</v>
      </c>
      <c r="B29" s="200">
        <v>83</v>
      </c>
      <c r="C29" s="200">
        <v>128</v>
      </c>
      <c r="D29" s="200">
        <f t="shared" si="0"/>
        <v>-45</v>
      </c>
      <c r="E29" s="200">
        <v>18</v>
      </c>
      <c r="F29" s="200">
        <v>4389.1400000000003</v>
      </c>
    </row>
    <row r="30" spans="1:6" ht="15.75">
      <c r="A30" s="199" t="s">
        <v>108</v>
      </c>
      <c r="B30" s="200">
        <v>80</v>
      </c>
      <c r="C30" s="200">
        <v>81</v>
      </c>
      <c r="D30" s="200">
        <f t="shared" si="0"/>
        <v>-1</v>
      </c>
      <c r="E30" s="200">
        <v>25</v>
      </c>
      <c r="F30" s="200">
        <v>5598.05</v>
      </c>
    </row>
    <row r="31" spans="1:6" ht="31.5">
      <c r="A31" s="199" t="s">
        <v>104</v>
      </c>
      <c r="B31" s="200">
        <v>74</v>
      </c>
      <c r="C31" s="200">
        <v>206</v>
      </c>
      <c r="D31" s="200">
        <f t="shared" si="0"/>
        <v>-132</v>
      </c>
      <c r="E31" s="200">
        <v>9</v>
      </c>
      <c r="F31" s="200">
        <v>4208.46</v>
      </c>
    </row>
    <row r="32" spans="1:6" ht="63">
      <c r="A32" s="199" t="s">
        <v>105</v>
      </c>
      <c r="B32" s="200">
        <v>74</v>
      </c>
      <c r="C32" s="200">
        <v>66</v>
      </c>
      <c r="D32" s="200">
        <f t="shared" si="0"/>
        <v>8</v>
      </c>
      <c r="E32" s="200">
        <v>16</v>
      </c>
      <c r="F32" s="200">
        <v>4872.1899999999996</v>
      </c>
    </row>
    <row r="33" spans="1:6" ht="15.75">
      <c r="A33" s="199" t="s">
        <v>106</v>
      </c>
      <c r="B33" s="200">
        <v>73</v>
      </c>
      <c r="C33" s="200">
        <v>85</v>
      </c>
      <c r="D33" s="200">
        <f t="shared" si="0"/>
        <v>-12</v>
      </c>
      <c r="E33" s="200">
        <v>3</v>
      </c>
      <c r="F33" s="200">
        <v>4121.8500000000004</v>
      </c>
    </row>
    <row r="34" spans="1:6" ht="31.5">
      <c r="A34" s="199" t="s">
        <v>109</v>
      </c>
      <c r="B34" s="200">
        <v>66</v>
      </c>
      <c r="C34" s="200">
        <v>250</v>
      </c>
      <c r="D34" s="200">
        <f t="shared" si="0"/>
        <v>-184</v>
      </c>
      <c r="E34" s="200">
        <v>10</v>
      </c>
      <c r="F34" s="200">
        <v>4232.79</v>
      </c>
    </row>
    <row r="35" spans="1:6" ht="15.75">
      <c r="A35" s="199" t="s">
        <v>155</v>
      </c>
      <c r="B35" s="200">
        <v>62</v>
      </c>
      <c r="C35" s="200">
        <v>49</v>
      </c>
      <c r="D35" s="200">
        <f t="shared" si="0"/>
        <v>13</v>
      </c>
      <c r="E35" s="200">
        <v>6</v>
      </c>
      <c r="F35" s="200">
        <v>4140.84</v>
      </c>
    </row>
    <row r="36" spans="1:6" ht="15.75">
      <c r="A36" s="199" t="s">
        <v>126</v>
      </c>
      <c r="B36" s="200">
        <v>56</v>
      </c>
      <c r="C36" s="200">
        <v>114</v>
      </c>
      <c r="D36" s="200">
        <f t="shared" si="0"/>
        <v>-58</v>
      </c>
      <c r="E36" s="200">
        <v>1</v>
      </c>
      <c r="F36" s="200">
        <v>3845.45</v>
      </c>
    </row>
    <row r="37" spans="1:6" ht="15.75">
      <c r="A37" s="199" t="s">
        <v>107</v>
      </c>
      <c r="B37" s="200">
        <v>54</v>
      </c>
      <c r="C37" s="200">
        <v>59</v>
      </c>
      <c r="D37" s="200">
        <f t="shared" si="0"/>
        <v>-5</v>
      </c>
      <c r="E37" s="200">
        <v>8</v>
      </c>
      <c r="F37" s="200">
        <v>3713.78</v>
      </c>
    </row>
    <row r="38" spans="1:6" ht="15.75">
      <c r="A38" s="199" t="s">
        <v>111</v>
      </c>
      <c r="B38" s="200">
        <v>53</v>
      </c>
      <c r="C38" s="200">
        <v>82</v>
      </c>
      <c r="D38" s="200">
        <f t="shared" si="0"/>
        <v>-29</v>
      </c>
      <c r="E38" s="200">
        <v>9</v>
      </c>
      <c r="F38" s="200">
        <v>3789.28</v>
      </c>
    </row>
    <row r="39" spans="1:6" ht="63">
      <c r="A39" s="199" t="s">
        <v>242</v>
      </c>
      <c r="B39" s="200">
        <v>52</v>
      </c>
      <c r="C39" s="200">
        <v>148</v>
      </c>
      <c r="D39" s="200">
        <f t="shared" si="0"/>
        <v>-96</v>
      </c>
      <c r="E39" s="200">
        <v>18</v>
      </c>
      <c r="F39" s="200">
        <v>3778.96</v>
      </c>
    </row>
    <row r="40" spans="1:6" ht="15.75">
      <c r="A40" s="199" t="s">
        <v>116</v>
      </c>
      <c r="B40" s="200">
        <v>51</v>
      </c>
      <c r="C40" s="200">
        <v>125</v>
      </c>
      <c r="D40" s="200">
        <f t="shared" si="0"/>
        <v>-74</v>
      </c>
      <c r="E40" s="200">
        <v>8</v>
      </c>
      <c r="F40" s="200">
        <v>4696.3100000000004</v>
      </c>
    </row>
    <row r="41" spans="1:6" ht="78.75">
      <c r="A41" s="199" t="s">
        <v>243</v>
      </c>
      <c r="B41" s="200">
        <v>51</v>
      </c>
      <c r="C41" s="200">
        <v>194</v>
      </c>
      <c r="D41" s="200">
        <f t="shared" si="0"/>
        <v>-143</v>
      </c>
      <c r="E41" s="200">
        <v>15</v>
      </c>
      <c r="F41" s="200">
        <v>5187.45</v>
      </c>
    </row>
    <row r="42" spans="1:6" ht="47.25">
      <c r="A42" s="199" t="s">
        <v>139</v>
      </c>
      <c r="B42" s="200">
        <v>48</v>
      </c>
      <c r="C42" s="200">
        <v>0</v>
      </c>
      <c r="D42" s="200">
        <f t="shared" si="0"/>
        <v>48</v>
      </c>
      <c r="E42" s="200">
        <v>3</v>
      </c>
      <c r="F42" s="200">
        <v>5378.92</v>
      </c>
    </row>
    <row r="43" spans="1:6" ht="78.75">
      <c r="A43" s="199" t="s">
        <v>244</v>
      </c>
      <c r="B43" s="200">
        <v>47</v>
      </c>
      <c r="C43" s="200">
        <v>207</v>
      </c>
      <c r="D43" s="200">
        <f t="shared" si="0"/>
        <v>-160</v>
      </c>
      <c r="E43" s="200">
        <v>0</v>
      </c>
      <c r="F43" s="200">
        <v>4623.8500000000004</v>
      </c>
    </row>
    <row r="44" spans="1:6" ht="15.75">
      <c r="A44" s="199" t="s">
        <v>102</v>
      </c>
      <c r="B44" s="200">
        <v>44</v>
      </c>
      <c r="C44" s="200">
        <v>33</v>
      </c>
      <c r="D44" s="200">
        <f t="shared" si="0"/>
        <v>11</v>
      </c>
      <c r="E44" s="200">
        <v>4</v>
      </c>
      <c r="F44" s="200">
        <v>4198.6400000000003</v>
      </c>
    </row>
    <row r="45" spans="1:6" ht="51.75" customHeight="1">
      <c r="A45" s="199" t="s">
        <v>110</v>
      </c>
      <c r="B45" s="200">
        <v>42</v>
      </c>
      <c r="C45" s="200">
        <v>105</v>
      </c>
      <c r="D45" s="200">
        <f t="shared" si="0"/>
        <v>-63</v>
      </c>
      <c r="E45" s="200">
        <v>0</v>
      </c>
      <c r="F45" s="200">
        <v>4110.82</v>
      </c>
    </row>
    <row r="46" spans="1:6" ht="15.75">
      <c r="A46" s="199" t="s">
        <v>150</v>
      </c>
      <c r="B46" s="200">
        <v>42</v>
      </c>
      <c r="C46" s="200">
        <v>134</v>
      </c>
      <c r="D46" s="200">
        <f t="shared" si="0"/>
        <v>-92</v>
      </c>
      <c r="E46" s="200">
        <v>11</v>
      </c>
      <c r="F46" s="200">
        <v>3907.17</v>
      </c>
    </row>
    <row r="47" spans="1:6" ht="31.5">
      <c r="A47" s="199" t="s">
        <v>245</v>
      </c>
      <c r="B47" s="200">
        <v>42</v>
      </c>
      <c r="C47" s="200">
        <v>336</v>
      </c>
      <c r="D47" s="200">
        <f t="shared" si="0"/>
        <v>-294</v>
      </c>
      <c r="E47" s="200">
        <v>2</v>
      </c>
      <c r="F47" s="200">
        <v>4059.53</v>
      </c>
    </row>
    <row r="48" spans="1:6" ht="15.75">
      <c r="A48" s="199" t="s">
        <v>246</v>
      </c>
      <c r="B48" s="200">
        <v>38</v>
      </c>
      <c r="C48" s="200">
        <v>76</v>
      </c>
      <c r="D48" s="200">
        <f t="shared" si="0"/>
        <v>-38</v>
      </c>
      <c r="E48" s="200">
        <v>17</v>
      </c>
      <c r="F48" s="200">
        <v>4935.71</v>
      </c>
    </row>
    <row r="49" spans="1:6" ht="31.5">
      <c r="A49" s="199" t="s">
        <v>119</v>
      </c>
      <c r="B49" s="200">
        <v>38</v>
      </c>
      <c r="C49" s="200">
        <v>141</v>
      </c>
      <c r="D49" s="200">
        <f t="shared" si="0"/>
        <v>-103</v>
      </c>
      <c r="E49" s="200">
        <v>3</v>
      </c>
      <c r="F49" s="200">
        <v>3988.58</v>
      </c>
    </row>
    <row r="50" spans="1:6" ht="31.5">
      <c r="A50" s="199" t="s">
        <v>128</v>
      </c>
      <c r="B50" s="200">
        <v>38</v>
      </c>
      <c r="C50" s="200">
        <v>95</v>
      </c>
      <c r="D50" s="200">
        <f t="shared" si="0"/>
        <v>-57</v>
      </c>
      <c r="E50" s="200">
        <v>2</v>
      </c>
      <c r="F50" s="200">
        <v>4417.1099999999997</v>
      </c>
    </row>
    <row r="51" spans="1:6" ht="31.5">
      <c r="A51" s="199" t="s">
        <v>115</v>
      </c>
      <c r="B51" s="200">
        <v>38</v>
      </c>
      <c r="C51" s="200">
        <v>89</v>
      </c>
      <c r="D51" s="200">
        <f t="shared" si="0"/>
        <v>-51</v>
      </c>
      <c r="E51" s="200">
        <v>7</v>
      </c>
      <c r="F51" s="200">
        <v>3804.58</v>
      </c>
    </row>
    <row r="52" spans="1:6" ht="15.75">
      <c r="A52" s="199" t="s">
        <v>148</v>
      </c>
      <c r="B52" s="200">
        <v>37</v>
      </c>
      <c r="C52" s="200">
        <v>46</v>
      </c>
      <c r="D52" s="200">
        <f t="shared" si="0"/>
        <v>-9</v>
      </c>
      <c r="E52" s="200">
        <v>7</v>
      </c>
      <c r="F52" s="200">
        <v>4403.49</v>
      </c>
    </row>
    <row r="53" spans="1:6" ht="31.5">
      <c r="A53" s="199" t="s">
        <v>151</v>
      </c>
      <c r="B53" s="200">
        <v>36</v>
      </c>
      <c r="C53" s="200">
        <v>133</v>
      </c>
      <c r="D53" s="200">
        <f>B53-C53</f>
        <v>-97</v>
      </c>
      <c r="E53" s="200">
        <v>3</v>
      </c>
      <c r="F53" s="200">
        <v>4240.72</v>
      </c>
    </row>
    <row r="54" spans="1:6" ht="15.75">
      <c r="A54" s="199" t="s">
        <v>120</v>
      </c>
      <c r="B54" s="200">
        <v>35</v>
      </c>
      <c r="C54" s="200">
        <v>100</v>
      </c>
      <c r="D54" s="200">
        <f t="shared" si="0"/>
        <v>-65</v>
      </c>
      <c r="E54" s="200">
        <v>3</v>
      </c>
      <c r="F54" s="200">
        <v>4024.48</v>
      </c>
    </row>
    <row r="55" spans="1:6" ht="14.25" customHeight="1">
      <c r="A55" s="199" t="s">
        <v>247</v>
      </c>
      <c r="B55" s="200">
        <v>35</v>
      </c>
      <c r="C55" s="200">
        <v>78</v>
      </c>
      <c r="D55" s="200">
        <f t="shared" si="0"/>
        <v>-43</v>
      </c>
      <c r="E55" s="200">
        <v>12</v>
      </c>
      <c r="F55" s="200">
        <v>4584.09</v>
      </c>
    </row>
    <row r="56" spans="1:6" ht="15.75">
      <c r="A56" s="199" t="s">
        <v>248</v>
      </c>
      <c r="B56" s="200">
        <v>34</v>
      </c>
      <c r="C56" s="200">
        <v>164</v>
      </c>
      <c r="D56" s="200">
        <f t="shared" si="0"/>
        <v>-130</v>
      </c>
      <c r="E56" s="200">
        <v>3</v>
      </c>
      <c r="F56" s="200">
        <v>3719.56</v>
      </c>
    </row>
    <row r="57" spans="1:6" ht="15.75">
      <c r="A57" s="199" t="s">
        <v>153</v>
      </c>
      <c r="B57" s="200">
        <v>33</v>
      </c>
      <c r="C57" s="200">
        <v>103</v>
      </c>
      <c r="D57" s="200">
        <f t="shared" si="0"/>
        <v>-70</v>
      </c>
      <c r="E57" s="200">
        <v>5</v>
      </c>
      <c r="F57" s="200">
        <v>3792.21</v>
      </c>
    </row>
    <row r="58" spans="1:6" ht="31.5">
      <c r="A58" s="199" t="s">
        <v>159</v>
      </c>
      <c r="B58" s="200">
        <v>33</v>
      </c>
      <c r="C58" s="200">
        <v>148</v>
      </c>
      <c r="D58" s="200">
        <f t="shared" si="0"/>
        <v>-115</v>
      </c>
      <c r="E58" s="200">
        <v>0</v>
      </c>
      <c r="F58" s="200">
        <v>4384.7299999999996</v>
      </c>
    </row>
  </sheetData>
  <mergeCells count="11">
    <mergeCell ref="A3:F3"/>
    <mergeCell ref="A1:F1"/>
    <mergeCell ref="B2:D2"/>
    <mergeCell ref="A5:A7"/>
    <mergeCell ref="B5:B7"/>
    <mergeCell ref="C5:C7"/>
    <mergeCell ref="D5:D7"/>
    <mergeCell ref="E5:F5"/>
    <mergeCell ref="E6:E7"/>
    <mergeCell ref="F6:F7"/>
    <mergeCell ref="A4:F4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0"/>
  <sheetViews>
    <sheetView tabSelected="1" topLeftCell="A13" workbookViewId="0">
      <selection activeCell="D5" sqref="D5:D7"/>
    </sheetView>
  </sheetViews>
  <sheetFormatPr defaultRowHeight="15"/>
  <cols>
    <col min="1" max="1" width="33.5703125" style="41" customWidth="1"/>
    <col min="2" max="2" width="11.140625" style="41" customWidth="1"/>
    <col min="3" max="3" width="14" style="44" customWidth="1"/>
    <col min="4" max="4" width="15.42578125" style="44" customWidth="1"/>
    <col min="5" max="5" width="15.28515625" style="44" customWidth="1"/>
    <col min="6" max="6" width="17.5703125" style="44" customWidth="1"/>
  </cols>
  <sheetData>
    <row r="1" spans="1:6" ht="20.25">
      <c r="A1" s="152" t="s">
        <v>36</v>
      </c>
      <c r="B1" s="152"/>
      <c r="C1" s="152"/>
      <c r="D1" s="152"/>
      <c r="E1" s="152"/>
      <c r="F1" s="152"/>
    </row>
    <row r="2" spans="1:6" ht="20.25">
      <c r="A2" s="158" t="s">
        <v>257</v>
      </c>
      <c r="B2" s="158"/>
      <c r="C2" s="158"/>
      <c r="D2" s="158"/>
      <c r="E2" s="158"/>
      <c r="F2" s="158"/>
    </row>
    <row r="3" spans="1:6" ht="20.25">
      <c r="A3" s="159" t="s">
        <v>50</v>
      </c>
      <c r="B3" s="159"/>
      <c r="C3" s="159"/>
      <c r="D3" s="159"/>
      <c r="E3" s="159"/>
      <c r="F3" s="159"/>
    </row>
    <row r="4" spans="1:6" ht="21">
      <c r="A4" s="157" t="str">
        <f>'2,3'!A4:F4</f>
        <v>Черкаська область</v>
      </c>
      <c r="B4" s="156"/>
      <c r="C4" s="156"/>
      <c r="D4" s="156"/>
      <c r="E4" s="156"/>
      <c r="F4" s="156"/>
    </row>
    <row r="5" spans="1:6" ht="15.75">
      <c r="A5" s="153" t="s">
        <v>38</v>
      </c>
      <c r="B5" s="154" t="s">
        <v>39</v>
      </c>
      <c r="C5" s="154" t="s">
        <v>40</v>
      </c>
      <c r="D5" s="154" t="s">
        <v>41</v>
      </c>
      <c r="E5" s="155" t="s">
        <v>250</v>
      </c>
      <c r="F5" s="155"/>
    </row>
    <row r="6" spans="1:6">
      <c r="A6" s="153"/>
      <c r="B6" s="154"/>
      <c r="C6" s="154"/>
      <c r="D6" s="154"/>
      <c r="E6" s="160" t="s">
        <v>160</v>
      </c>
      <c r="F6" s="161" t="s">
        <v>161</v>
      </c>
    </row>
    <row r="7" spans="1:6" ht="30" customHeight="1">
      <c r="A7" s="153"/>
      <c r="B7" s="154"/>
      <c r="C7" s="154"/>
      <c r="D7" s="154"/>
      <c r="E7" s="160"/>
      <c r="F7" s="161"/>
    </row>
    <row r="8" spans="1:6">
      <c r="A8" s="42" t="s">
        <v>51</v>
      </c>
      <c r="B8" s="42">
        <v>1</v>
      </c>
      <c r="C8" s="45">
        <v>2</v>
      </c>
      <c r="D8" s="45">
        <v>4</v>
      </c>
      <c r="E8" s="45">
        <v>4</v>
      </c>
      <c r="F8" s="45">
        <v>5</v>
      </c>
    </row>
    <row r="9" spans="1:6" ht="18.75">
      <c r="A9" s="203" t="s">
        <v>52</v>
      </c>
      <c r="B9" s="203"/>
      <c r="C9" s="203"/>
      <c r="D9" s="203"/>
      <c r="E9" s="203"/>
      <c r="F9" s="203"/>
    </row>
    <row r="10" spans="1:6" ht="15.75">
      <c r="A10" s="46" t="s">
        <v>104</v>
      </c>
      <c r="B10" s="51">
        <v>51</v>
      </c>
      <c r="C10" s="51">
        <v>187</v>
      </c>
      <c r="D10" s="43">
        <f>B10-C10</f>
        <v>-136</v>
      </c>
      <c r="E10" s="51">
        <v>9</v>
      </c>
      <c r="F10" s="189">
        <v>4172</v>
      </c>
    </row>
    <row r="11" spans="1:6" ht="15.75">
      <c r="A11" s="47" t="s">
        <v>121</v>
      </c>
      <c r="B11" s="51">
        <v>21</v>
      </c>
      <c r="C11" s="43">
        <v>132</v>
      </c>
      <c r="D11" s="43">
        <f>B11-C11</f>
        <v>-111</v>
      </c>
      <c r="E11" s="43">
        <v>4</v>
      </c>
      <c r="F11" s="189">
        <v>4800</v>
      </c>
    </row>
    <row r="12" spans="1:6" ht="15.75">
      <c r="A12" s="47" t="s">
        <v>136</v>
      </c>
      <c r="B12" s="51">
        <v>16</v>
      </c>
      <c r="C12" s="43">
        <v>203</v>
      </c>
      <c r="D12" s="43">
        <f t="shared" ref="D12:D19" si="0">B12-C12</f>
        <v>-187</v>
      </c>
      <c r="E12" s="43">
        <v>1</v>
      </c>
      <c r="F12" s="189">
        <v>0</v>
      </c>
    </row>
    <row r="13" spans="1:6" ht="15.75">
      <c r="A13" s="47" t="s">
        <v>176</v>
      </c>
      <c r="B13" s="51">
        <v>15</v>
      </c>
      <c r="C13" s="43">
        <v>104</v>
      </c>
      <c r="D13" s="43">
        <f t="shared" si="0"/>
        <v>-89</v>
      </c>
      <c r="E13" s="43">
        <v>5</v>
      </c>
      <c r="F13" s="189">
        <v>5300</v>
      </c>
    </row>
    <row r="14" spans="1:6" ht="31.5">
      <c r="A14" s="47" t="s">
        <v>124</v>
      </c>
      <c r="B14" s="51">
        <v>14</v>
      </c>
      <c r="C14" s="43">
        <v>12</v>
      </c>
      <c r="D14" s="43">
        <f t="shared" si="0"/>
        <v>2</v>
      </c>
      <c r="E14" s="43">
        <v>0</v>
      </c>
      <c r="F14" s="189">
        <v>3762</v>
      </c>
    </row>
    <row r="15" spans="1:6" ht="15.75">
      <c r="A15" s="47" t="s">
        <v>133</v>
      </c>
      <c r="B15" s="51">
        <v>13</v>
      </c>
      <c r="C15" s="43">
        <v>44</v>
      </c>
      <c r="D15" s="43">
        <f t="shared" si="0"/>
        <v>-31</v>
      </c>
      <c r="E15" s="43">
        <v>3</v>
      </c>
      <c r="F15" s="189">
        <v>6026</v>
      </c>
    </row>
    <row r="16" spans="1:6" ht="15.75">
      <c r="A16" s="48" t="s">
        <v>134</v>
      </c>
      <c r="B16" s="51">
        <v>12</v>
      </c>
      <c r="C16" s="43">
        <v>75</v>
      </c>
      <c r="D16" s="43">
        <f t="shared" si="0"/>
        <v>-63</v>
      </c>
      <c r="E16" s="43">
        <v>4</v>
      </c>
      <c r="F16" s="189">
        <v>7750</v>
      </c>
    </row>
    <row r="17" spans="1:6" ht="15.75">
      <c r="A17" s="48" t="s">
        <v>177</v>
      </c>
      <c r="B17" s="51">
        <v>11</v>
      </c>
      <c r="C17" s="43">
        <v>94</v>
      </c>
      <c r="D17" s="43">
        <f t="shared" si="0"/>
        <v>-83</v>
      </c>
      <c r="E17" s="43">
        <v>3</v>
      </c>
      <c r="F17" s="189">
        <v>5800</v>
      </c>
    </row>
    <row r="18" spans="1:6" ht="15.75">
      <c r="A18" s="48" t="s">
        <v>135</v>
      </c>
      <c r="B18" s="51">
        <v>10</v>
      </c>
      <c r="C18" s="43">
        <v>61</v>
      </c>
      <c r="D18" s="43">
        <f t="shared" si="0"/>
        <v>-51</v>
      </c>
      <c r="E18" s="43">
        <v>1</v>
      </c>
      <c r="F18" s="189">
        <v>6000</v>
      </c>
    </row>
    <row r="19" spans="1:6" ht="15.75">
      <c r="A19" s="48" t="s">
        <v>251</v>
      </c>
      <c r="B19" s="51">
        <v>8</v>
      </c>
      <c r="C19" s="43">
        <v>11</v>
      </c>
      <c r="D19" s="43">
        <f t="shared" si="0"/>
        <v>-3</v>
      </c>
      <c r="E19" s="43">
        <v>0</v>
      </c>
      <c r="F19" s="189">
        <v>0</v>
      </c>
    </row>
    <row r="20" spans="1:6" ht="18.75">
      <c r="A20" s="203" t="s">
        <v>28</v>
      </c>
      <c r="B20" s="203"/>
      <c r="C20" s="203"/>
      <c r="D20" s="203"/>
      <c r="E20" s="203"/>
      <c r="F20" s="203"/>
    </row>
    <row r="21" spans="1:6">
      <c r="A21" s="50" t="s">
        <v>109</v>
      </c>
      <c r="B21" s="52">
        <v>66</v>
      </c>
      <c r="C21" s="52">
        <v>250</v>
      </c>
      <c r="D21" s="52">
        <f>B21-C21</f>
        <v>-184</v>
      </c>
      <c r="E21" s="52">
        <v>10</v>
      </c>
      <c r="F21" s="204">
        <v>5718</v>
      </c>
    </row>
    <row r="22" spans="1:6">
      <c r="A22" s="50" t="s">
        <v>116</v>
      </c>
      <c r="B22" s="52">
        <v>51</v>
      </c>
      <c r="C22" s="52">
        <v>125</v>
      </c>
      <c r="D22" s="52">
        <f t="shared" ref="D22:D36" si="1">B22-C22</f>
        <v>-74</v>
      </c>
      <c r="E22" s="52">
        <v>8</v>
      </c>
      <c r="F22" s="204">
        <v>4300</v>
      </c>
    </row>
    <row r="23" spans="1:6" ht="26.25">
      <c r="A23" s="50" t="s">
        <v>139</v>
      </c>
      <c r="B23" s="52">
        <v>48</v>
      </c>
      <c r="C23" s="52">
        <v>0</v>
      </c>
      <c r="D23" s="52">
        <f t="shared" si="1"/>
        <v>48</v>
      </c>
      <c r="E23" s="52">
        <v>3</v>
      </c>
      <c r="F23" s="205">
        <v>3723</v>
      </c>
    </row>
    <row r="24" spans="1:6" ht="26.25">
      <c r="A24" s="50" t="s">
        <v>110</v>
      </c>
      <c r="B24" s="52">
        <v>42</v>
      </c>
      <c r="C24" s="52">
        <v>105</v>
      </c>
      <c r="D24" s="52">
        <f t="shared" si="1"/>
        <v>-63</v>
      </c>
      <c r="E24" s="52">
        <v>0</v>
      </c>
      <c r="F24" s="204">
        <v>5030</v>
      </c>
    </row>
    <row r="25" spans="1:6">
      <c r="A25" s="50" t="s">
        <v>246</v>
      </c>
      <c r="B25" s="52">
        <v>38</v>
      </c>
      <c r="C25" s="52">
        <v>76</v>
      </c>
      <c r="D25" s="52">
        <f t="shared" si="1"/>
        <v>-38</v>
      </c>
      <c r="E25" s="52">
        <v>17</v>
      </c>
      <c r="F25" s="204">
        <v>5366</v>
      </c>
    </row>
    <row r="26" spans="1:6">
      <c r="A26" s="50" t="s">
        <v>140</v>
      </c>
      <c r="B26" s="52">
        <v>32</v>
      </c>
      <c r="C26" s="52">
        <v>49</v>
      </c>
      <c r="D26" s="52">
        <f t="shared" si="1"/>
        <v>-17</v>
      </c>
      <c r="E26" s="52">
        <v>0</v>
      </c>
      <c r="F26" s="204">
        <v>5418</v>
      </c>
    </row>
    <row r="27" spans="1:6">
      <c r="A27" s="50" t="s">
        <v>117</v>
      </c>
      <c r="B27" s="52">
        <v>28</v>
      </c>
      <c r="C27" s="52">
        <v>32</v>
      </c>
      <c r="D27" s="52">
        <f t="shared" si="1"/>
        <v>-4</v>
      </c>
      <c r="E27" s="52">
        <v>6</v>
      </c>
      <c r="F27" s="204">
        <v>7000</v>
      </c>
    </row>
    <row r="28" spans="1:6">
      <c r="A28" s="50" t="s">
        <v>138</v>
      </c>
      <c r="B28" s="52">
        <v>25</v>
      </c>
      <c r="C28" s="52">
        <v>50</v>
      </c>
      <c r="D28" s="52">
        <f t="shared" si="1"/>
        <v>-25</v>
      </c>
      <c r="E28" s="52">
        <v>6</v>
      </c>
      <c r="F28" s="204">
        <v>5500</v>
      </c>
    </row>
    <row r="29" spans="1:6">
      <c r="A29" s="50" t="s">
        <v>141</v>
      </c>
      <c r="B29" s="52">
        <v>21</v>
      </c>
      <c r="C29" s="52">
        <v>50</v>
      </c>
      <c r="D29" s="52">
        <f t="shared" si="1"/>
        <v>-29</v>
      </c>
      <c r="E29" s="52">
        <v>4</v>
      </c>
      <c r="F29" s="204">
        <v>0</v>
      </c>
    </row>
    <row r="30" spans="1:6">
      <c r="A30" s="50" t="s">
        <v>137</v>
      </c>
      <c r="B30" s="52">
        <v>19</v>
      </c>
      <c r="C30" s="52">
        <v>22</v>
      </c>
      <c r="D30" s="52">
        <f t="shared" si="1"/>
        <v>-3</v>
      </c>
      <c r="E30" s="52">
        <v>3</v>
      </c>
      <c r="F30" s="204">
        <v>3723</v>
      </c>
    </row>
    <row r="31" spans="1:6">
      <c r="A31" s="50" t="s">
        <v>132</v>
      </c>
      <c r="B31" s="52">
        <v>19</v>
      </c>
      <c r="C31" s="52">
        <v>28</v>
      </c>
      <c r="D31" s="52">
        <f t="shared" si="1"/>
        <v>-9</v>
      </c>
      <c r="E31" s="52">
        <v>2</v>
      </c>
      <c r="F31" s="204">
        <v>3723</v>
      </c>
    </row>
    <row r="32" spans="1:6">
      <c r="A32" s="50" t="s">
        <v>142</v>
      </c>
      <c r="B32" s="52">
        <v>19</v>
      </c>
      <c r="C32" s="52">
        <v>69</v>
      </c>
      <c r="D32" s="52">
        <f t="shared" si="1"/>
        <v>-50</v>
      </c>
      <c r="E32" s="52">
        <v>0</v>
      </c>
      <c r="F32" s="204">
        <v>4900</v>
      </c>
    </row>
    <row r="33" spans="1:6">
      <c r="A33" s="50" t="s">
        <v>125</v>
      </c>
      <c r="B33" s="52">
        <v>19</v>
      </c>
      <c r="C33" s="52">
        <v>36</v>
      </c>
      <c r="D33" s="52">
        <f t="shared" si="1"/>
        <v>-17</v>
      </c>
      <c r="E33" s="52">
        <v>2</v>
      </c>
      <c r="F33" s="204">
        <v>4860</v>
      </c>
    </row>
    <row r="34" spans="1:6" ht="26.25">
      <c r="A34" s="50" t="s">
        <v>178</v>
      </c>
      <c r="B34" s="52">
        <v>16</v>
      </c>
      <c r="C34" s="52">
        <v>52</v>
      </c>
      <c r="D34" s="52">
        <f t="shared" si="1"/>
        <v>-36</v>
      </c>
      <c r="E34" s="52">
        <v>2</v>
      </c>
      <c r="F34" s="204">
        <v>5650</v>
      </c>
    </row>
    <row r="35" spans="1:6">
      <c r="A35" s="50" t="s">
        <v>179</v>
      </c>
      <c r="B35" s="52">
        <v>16</v>
      </c>
      <c r="C35" s="52">
        <v>10</v>
      </c>
      <c r="D35" s="52">
        <f t="shared" si="1"/>
        <v>6</v>
      </c>
      <c r="E35" s="52">
        <v>1</v>
      </c>
      <c r="F35" s="204">
        <v>3723</v>
      </c>
    </row>
    <row r="36" spans="1:6">
      <c r="A36" s="50" t="s">
        <v>180</v>
      </c>
      <c r="B36" s="52">
        <v>13</v>
      </c>
      <c r="C36" s="52">
        <v>26</v>
      </c>
      <c r="D36" s="52">
        <f t="shared" si="1"/>
        <v>-13</v>
      </c>
      <c r="E36" s="52">
        <v>4</v>
      </c>
      <c r="F36" s="204">
        <v>0</v>
      </c>
    </row>
    <row r="37" spans="1:6" ht="21.75" customHeight="1">
      <c r="A37" s="208" t="s">
        <v>29</v>
      </c>
      <c r="B37" s="209"/>
      <c r="C37" s="209"/>
      <c r="D37" s="209"/>
      <c r="E37" s="209"/>
      <c r="F37" s="210"/>
    </row>
    <row r="38" spans="1:6" ht="15.75">
      <c r="A38" s="47" t="s">
        <v>88</v>
      </c>
      <c r="B38" s="48">
        <v>253</v>
      </c>
      <c r="C38" s="53">
        <v>563</v>
      </c>
      <c r="D38" s="53">
        <f>B38-C38</f>
        <v>-310</v>
      </c>
      <c r="E38" s="53">
        <v>23</v>
      </c>
      <c r="F38" s="206">
        <v>4516</v>
      </c>
    </row>
    <row r="39" spans="1:6" ht="15.75">
      <c r="A39" s="47" t="s">
        <v>90</v>
      </c>
      <c r="B39" s="48">
        <v>197</v>
      </c>
      <c r="C39" s="53">
        <v>128</v>
      </c>
      <c r="D39" s="53">
        <f t="shared" ref="D39:D51" si="2">B39-C39</f>
        <v>69</v>
      </c>
      <c r="E39" s="53">
        <v>14</v>
      </c>
      <c r="F39" s="206">
        <v>3736</v>
      </c>
    </row>
    <row r="40" spans="1:6" ht="15.75">
      <c r="A40" s="47" t="s">
        <v>113</v>
      </c>
      <c r="B40" s="48">
        <v>88</v>
      </c>
      <c r="C40" s="53">
        <v>63</v>
      </c>
      <c r="D40" s="53">
        <f t="shared" si="2"/>
        <v>25</v>
      </c>
      <c r="E40" s="53">
        <v>2</v>
      </c>
      <c r="F40" s="207">
        <v>4528</v>
      </c>
    </row>
    <row r="41" spans="1:6" ht="15.75">
      <c r="A41" s="47" t="s">
        <v>106</v>
      </c>
      <c r="B41" s="48">
        <v>73</v>
      </c>
      <c r="C41" s="53">
        <v>85</v>
      </c>
      <c r="D41" s="53">
        <f t="shared" si="2"/>
        <v>-12</v>
      </c>
      <c r="E41" s="53">
        <v>3</v>
      </c>
      <c r="F41" s="207">
        <v>3900</v>
      </c>
    </row>
    <row r="42" spans="1:6" ht="15.75">
      <c r="A42" s="47" t="s">
        <v>102</v>
      </c>
      <c r="B42" s="48">
        <v>44</v>
      </c>
      <c r="C42" s="53">
        <v>33</v>
      </c>
      <c r="D42" s="53">
        <f t="shared" si="2"/>
        <v>11</v>
      </c>
      <c r="E42" s="53">
        <v>4</v>
      </c>
      <c r="F42" s="207">
        <v>5555</v>
      </c>
    </row>
    <row r="43" spans="1:6" ht="15.75">
      <c r="A43" s="47" t="s">
        <v>148</v>
      </c>
      <c r="B43" s="48">
        <v>37</v>
      </c>
      <c r="C43" s="53">
        <v>46</v>
      </c>
      <c r="D43" s="53">
        <f t="shared" si="2"/>
        <v>-9</v>
      </c>
      <c r="E43" s="53">
        <v>7</v>
      </c>
      <c r="F43" s="207">
        <v>4580</v>
      </c>
    </row>
    <row r="44" spans="1:6" ht="15.75">
      <c r="A44" s="47" t="s">
        <v>143</v>
      </c>
      <c r="B44" s="48">
        <v>28</v>
      </c>
      <c r="C44" s="53">
        <v>34</v>
      </c>
      <c r="D44" s="53">
        <f t="shared" si="2"/>
        <v>-6</v>
      </c>
      <c r="E44" s="53">
        <v>4</v>
      </c>
      <c r="F44" s="207">
        <v>5500</v>
      </c>
    </row>
    <row r="45" spans="1:6" ht="15.75">
      <c r="A45" s="47" t="s">
        <v>147</v>
      </c>
      <c r="B45" s="48">
        <v>23</v>
      </c>
      <c r="C45" s="53">
        <v>104</v>
      </c>
      <c r="D45" s="53">
        <f t="shared" si="2"/>
        <v>-81</v>
      </c>
      <c r="E45" s="53">
        <v>1</v>
      </c>
      <c r="F45" s="207">
        <v>3732</v>
      </c>
    </row>
    <row r="46" spans="1:6" ht="15.75">
      <c r="A46" s="47" t="s">
        <v>146</v>
      </c>
      <c r="B46" s="48">
        <v>22</v>
      </c>
      <c r="C46" s="53">
        <v>54</v>
      </c>
      <c r="D46" s="53">
        <f t="shared" si="2"/>
        <v>-32</v>
      </c>
      <c r="E46" s="53">
        <v>3</v>
      </c>
      <c r="F46" s="207">
        <v>3745</v>
      </c>
    </row>
    <row r="47" spans="1:6" ht="15.75">
      <c r="A47" s="47" t="s">
        <v>145</v>
      </c>
      <c r="B47" s="48">
        <v>22</v>
      </c>
      <c r="C47" s="53">
        <v>41</v>
      </c>
      <c r="D47" s="53">
        <f t="shared" si="2"/>
        <v>-19</v>
      </c>
      <c r="E47" s="53">
        <v>4</v>
      </c>
      <c r="F47" s="207">
        <v>4538</v>
      </c>
    </row>
    <row r="48" spans="1:6" ht="15.75">
      <c r="A48" s="47" t="s">
        <v>144</v>
      </c>
      <c r="B48" s="48">
        <v>20</v>
      </c>
      <c r="C48" s="53">
        <v>24</v>
      </c>
      <c r="D48" s="53">
        <f t="shared" si="2"/>
        <v>-4</v>
      </c>
      <c r="E48" s="53">
        <v>2</v>
      </c>
      <c r="F48" s="207">
        <v>4908</v>
      </c>
    </row>
    <row r="49" spans="1:6" ht="15.75">
      <c r="A49" s="47" t="s">
        <v>118</v>
      </c>
      <c r="B49" s="48">
        <v>20</v>
      </c>
      <c r="C49" s="53">
        <v>23</v>
      </c>
      <c r="D49" s="53">
        <f t="shared" si="2"/>
        <v>-3</v>
      </c>
      <c r="E49" s="53">
        <v>15</v>
      </c>
      <c r="F49" s="207">
        <v>3862</v>
      </c>
    </row>
    <row r="50" spans="1:6" ht="15.75">
      <c r="A50" s="47" t="s">
        <v>149</v>
      </c>
      <c r="B50" s="48">
        <v>20</v>
      </c>
      <c r="C50" s="53">
        <v>20</v>
      </c>
      <c r="D50" s="53">
        <f t="shared" si="2"/>
        <v>0</v>
      </c>
      <c r="E50" s="53">
        <v>0</v>
      </c>
      <c r="F50" s="207">
        <v>0</v>
      </c>
    </row>
    <row r="51" spans="1:6" ht="15.75">
      <c r="A51" s="47" t="s">
        <v>252</v>
      </c>
      <c r="B51" s="48">
        <v>19</v>
      </c>
      <c r="C51" s="53">
        <v>39</v>
      </c>
      <c r="D51" s="53">
        <f t="shared" si="2"/>
        <v>-20</v>
      </c>
      <c r="E51" s="53">
        <v>7</v>
      </c>
      <c r="F51" s="207">
        <v>4000</v>
      </c>
    </row>
    <row r="52" spans="1:6" ht="18.75">
      <c r="A52" s="203" t="s">
        <v>30</v>
      </c>
      <c r="B52" s="203"/>
      <c r="C52" s="203"/>
      <c r="D52" s="203"/>
      <c r="E52" s="203"/>
      <c r="F52" s="203"/>
    </row>
    <row r="53" spans="1:6" ht="15.75">
      <c r="A53" s="47" t="s">
        <v>150</v>
      </c>
      <c r="B53" s="51">
        <v>42</v>
      </c>
      <c r="C53" s="43">
        <v>134</v>
      </c>
      <c r="D53" s="43">
        <f>B53-C53</f>
        <v>-92</v>
      </c>
      <c r="E53" s="43">
        <v>11</v>
      </c>
      <c r="F53" s="189">
        <v>3917</v>
      </c>
    </row>
    <row r="54" spans="1:6" ht="15.75">
      <c r="A54" s="47" t="s">
        <v>119</v>
      </c>
      <c r="B54" s="51">
        <v>38</v>
      </c>
      <c r="C54" s="43">
        <v>141</v>
      </c>
      <c r="D54" s="43">
        <f t="shared" ref="D54:D56" si="3">B54-C54</f>
        <v>-103</v>
      </c>
      <c r="E54" s="43">
        <v>3</v>
      </c>
      <c r="F54" s="189">
        <v>0</v>
      </c>
    </row>
    <row r="55" spans="1:6" ht="15.75">
      <c r="A55" s="47" t="s">
        <v>151</v>
      </c>
      <c r="B55" s="51">
        <v>36</v>
      </c>
      <c r="C55" s="43">
        <v>133</v>
      </c>
      <c r="D55" s="43">
        <f t="shared" si="3"/>
        <v>-97</v>
      </c>
      <c r="E55" s="43">
        <v>3</v>
      </c>
      <c r="F55" s="189">
        <v>3862</v>
      </c>
    </row>
    <row r="56" spans="1:6" ht="15.75">
      <c r="A56" s="47" t="s">
        <v>120</v>
      </c>
      <c r="B56" s="54">
        <v>35</v>
      </c>
      <c r="C56" s="51">
        <v>100</v>
      </c>
      <c r="D56" s="43">
        <f t="shared" si="3"/>
        <v>-65</v>
      </c>
      <c r="E56" s="51">
        <v>3</v>
      </c>
      <c r="F56" s="189">
        <v>0</v>
      </c>
    </row>
    <row r="57" spans="1:6" ht="18.75">
      <c r="A57" s="203" t="s">
        <v>31</v>
      </c>
      <c r="B57" s="203"/>
      <c r="C57" s="203"/>
      <c r="D57" s="203"/>
      <c r="E57" s="203"/>
      <c r="F57" s="203"/>
    </row>
    <row r="58" spans="1:6" ht="31.5">
      <c r="A58" s="47" t="s">
        <v>89</v>
      </c>
      <c r="B58" s="51">
        <v>274</v>
      </c>
      <c r="C58" s="51">
        <v>949</v>
      </c>
      <c r="D58" s="43">
        <f>B58-C58</f>
        <v>-675</v>
      </c>
      <c r="E58" s="51">
        <v>32</v>
      </c>
      <c r="F58" s="211">
        <v>3959</v>
      </c>
    </row>
    <row r="59" spans="1:6" ht="15.75">
      <c r="A59" s="47" t="s">
        <v>93</v>
      </c>
      <c r="B59" s="51">
        <v>206</v>
      </c>
      <c r="C59" s="43">
        <v>546</v>
      </c>
      <c r="D59" s="43">
        <f t="shared" ref="D59:D68" si="4">B59-C59</f>
        <v>-340</v>
      </c>
      <c r="E59" s="43">
        <v>49</v>
      </c>
      <c r="F59" s="211">
        <v>4439</v>
      </c>
    </row>
    <row r="60" spans="1:6" ht="15.75">
      <c r="A60" s="47" t="s">
        <v>91</v>
      </c>
      <c r="B60" s="51">
        <v>197</v>
      </c>
      <c r="C60" s="43">
        <v>666</v>
      </c>
      <c r="D60" s="43">
        <f t="shared" si="4"/>
        <v>-469</v>
      </c>
      <c r="E60" s="43">
        <v>19</v>
      </c>
      <c r="F60" s="211">
        <v>3788</v>
      </c>
    </row>
    <row r="61" spans="1:6" ht="31.5">
      <c r="A61" s="47" t="s">
        <v>92</v>
      </c>
      <c r="B61" s="51">
        <v>172</v>
      </c>
      <c r="C61" s="43">
        <v>679</v>
      </c>
      <c r="D61" s="43">
        <f t="shared" si="4"/>
        <v>-507</v>
      </c>
      <c r="E61" s="43">
        <v>17</v>
      </c>
      <c r="F61" s="211">
        <v>4272</v>
      </c>
    </row>
    <row r="62" spans="1:6" ht="15.75">
      <c r="A62" s="47" t="s">
        <v>98</v>
      </c>
      <c r="B62" s="51">
        <v>120</v>
      </c>
      <c r="C62" s="51">
        <v>343</v>
      </c>
      <c r="D62" s="43">
        <f t="shared" si="4"/>
        <v>-223</v>
      </c>
      <c r="E62" s="51">
        <v>17</v>
      </c>
      <c r="F62" s="211">
        <v>4035</v>
      </c>
    </row>
    <row r="63" spans="1:6" ht="63">
      <c r="A63" s="47" t="s">
        <v>101</v>
      </c>
      <c r="B63" s="51">
        <v>92</v>
      </c>
      <c r="C63" s="43">
        <v>138</v>
      </c>
      <c r="D63" s="43">
        <f t="shared" si="4"/>
        <v>-46</v>
      </c>
      <c r="E63" s="43">
        <v>3</v>
      </c>
      <c r="F63" s="211">
        <v>3723</v>
      </c>
    </row>
    <row r="64" spans="1:6" ht="15.75">
      <c r="A64" s="47" t="s">
        <v>126</v>
      </c>
      <c r="B64" s="51">
        <v>56</v>
      </c>
      <c r="C64" s="43">
        <v>114</v>
      </c>
      <c r="D64" s="43">
        <f t="shared" si="4"/>
        <v>-58</v>
      </c>
      <c r="E64" s="43">
        <v>1</v>
      </c>
      <c r="F64" s="211">
        <v>3723</v>
      </c>
    </row>
    <row r="65" spans="1:6" ht="15.75">
      <c r="A65" s="47" t="s">
        <v>153</v>
      </c>
      <c r="B65" s="51">
        <v>33</v>
      </c>
      <c r="C65" s="43">
        <v>103</v>
      </c>
      <c r="D65" s="43">
        <f t="shared" si="4"/>
        <v>-70</v>
      </c>
      <c r="E65" s="43">
        <v>5</v>
      </c>
      <c r="F65" s="211">
        <v>3723</v>
      </c>
    </row>
    <row r="66" spans="1:6" ht="15.75">
      <c r="A66" s="47" t="s">
        <v>152</v>
      </c>
      <c r="B66" s="51">
        <v>29</v>
      </c>
      <c r="C66" s="43">
        <v>75</v>
      </c>
      <c r="D66" s="43">
        <f t="shared" si="4"/>
        <v>-46</v>
      </c>
      <c r="E66" s="43">
        <v>8</v>
      </c>
      <c r="F66" s="211">
        <v>0</v>
      </c>
    </row>
    <row r="67" spans="1:6" ht="15.75">
      <c r="A67" s="47" t="s">
        <v>127</v>
      </c>
      <c r="B67" s="51">
        <v>24</v>
      </c>
      <c r="C67" s="43">
        <v>48</v>
      </c>
      <c r="D67" s="43">
        <f t="shared" si="4"/>
        <v>-24</v>
      </c>
      <c r="E67" s="43">
        <v>1</v>
      </c>
      <c r="F67" s="211">
        <v>3723</v>
      </c>
    </row>
    <row r="68" spans="1:6" ht="15.75">
      <c r="A68" s="47" t="s">
        <v>253</v>
      </c>
      <c r="B68" s="51">
        <v>12</v>
      </c>
      <c r="C68" s="43">
        <v>102</v>
      </c>
      <c r="D68" s="43">
        <f t="shared" si="4"/>
        <v>-90</v>
      </c>
      <c r="E68" s="43">
        <v>7</v>
      </c>
      <c r="F68" s="211">
        <v>4200</v>
      </c>
    </row>
    <row r="69" spans="1:6" ht="15.75">
      <c r="A69" s="47" t="s">
        <v>154</v>
      </c>
      <c r="B69" s="51">
        <v>12</v>
      </c>
      <c r="C69" s="43">
        <v>5</v>
      </c>
      <c r="D69" s="43">
        <f>B69-C69</f>
        <v>7</v>
      </c>
      <c r="E69" s="43">
        <v>0</v>
      </c>
      <c r="F69" s="211"/>
    </row>
    <row r="70" spans="1:6" ht="48.75" customHeight="1">
      <c r="A70" s="203" t="s">
        <v>54</v>
      </c>
      <c r="B70" s="203"/>
      <c r="C70" s="203"/>
      <c r="D70" s="203"/>
      <c r="E70" s="203"/>
      <c r="F70" s="203"/>
    </row>
    <row r="71" spans="1:6" ht="15.75">
      <c r="A71" s="49" t="s">
        <v>155</v>
      </c>
      <c r="B71" s="51">
        <v>62</v>
      </c>
      <c r="C71" s="43">
        <v>49</v>
      </c>
      <c r="D71" s="43">
        <f>B71-C71</f>
        <v>13</v>
      </c>
      <c r="E71" s="43">
        <v>6</v>
      </c>
      <c r="F71" s="189">
        <v>0</v>
      </c>
    </row>
    <row r="72" spans="1:6" ht="31.5">
      <c r="A72" s="49" t="s">
        <v>242</v>
      </c>
      <c r="B72" s="51">
        <v>52</v>
      </c>
      <c r="C72" s="43">
        <v>148</v>
      </c>
      <c r="D72" s="43">
        <f t="shared" ref="D72:D75" si="5">B72-C72</f>
        <v>-96</v>
      </c>
      <c r="E72" s="43">
        <v>18</v>
      </c>
      <c r="F72" s="189">
        <v>0</v>
      </c>
    </row>
    <row r="73" spans="1:6" ht="63">
      <c r="A73" s="49" t="s">
        <v>243</v>
      </c>
      <c r="B73" s="51">
        <v>51</v>
      </c>
      <c r="C73" s="43">
        <v>194</v>
      </c>
      <c r="D73" s="43">
        <f t="shared" si="5"/>
        <v>-143</v>
      </c>
      <c r="E73" s="43">
        <v>15</v>
      </c>
      <c r="F73" s="189">
        <v>5900</v>
      </c>
    </row>
    <row r="74" spans="1:6" ht="15.75">
      <c r="A74" s="49" t="s">
        <v>245</v>
      </c>
      <c r="B74" s="51">
        <v>42</v>
      </c>
      <c r="C74" s="51">
        <v>336</v>
      </c>
      <c r="D74" s="43">
        <f t="shared" si="5"/>
        <v>-294</v>
      </c>
      <c r="E74" s="51">
        <v>2</v>
      </c>
      <c r="F74" s="189">
        <v>0</v>
      </c>
    </row>
    <row r="75" spans="1:6" ht="15.75">
      <c r="A75" s="49" t="s">
        <v>128</v>
      </c>
      <c r="B75" s="51">
        <v>38</v>
      </c>
      <c r="C75" s="43">
        <v>95</v>
      </c>
      <c r="D75" s="43">
        <f t="shared" si="5"/>
        <v>-57</v>
      </c>
      <c r="E75" s="43">
        <v>2</v>
      </c>
      <c r="F75" s="189">
        <v>0</v>
      </c>
    </row>
    <row r="76" spans="1:6" ht="18.75">
      <c r="A76" s="203" t="s">
        <v>33</v>
      </c>
      <c r="B76" s="203"/>
      <c r="C76" s="203"/>
      <c r="D76" s="203"/>
      <c r="E76" s="203"/>
      <c r="F76" s="203"/>
    </row>
    <row r="77" spans="1:6">
      <c r="A77" s="50" t="s">
        <v>96</v>
      </c>
      <c r="B77" s="52">
        <v>205</v>
      </c>
      <c r="C77" s="52">
        <v>317</v>
      </c>
      <c r="D77" s="52">
        <f>B77-C77</f>
        <v>-112</v>
      </c>
      <c r="E77" s="52">
        <v>41</v>
      </c>
      <c r="F77" s="212">
        <v>4938</v>
      </c>
    </row>
    <row r="78" spans="1:6">
      <c r="A78" s="50" t="s">
        <v>114</v>
      </c>
      <c r="B78" s="52">
        <v>102</v>
      </c>
      <c r="C78" s="52">
        <v>166</v>
      </c>
      <c r="D78" s="52">
        <f t="shared" ref="D78:D90" si="6">B78-C78</f>
        <v>-64</v>
      </c>
      <c r="E78" s="52">
        <v>25</v>
      </c>
      <c r="F78" s="212">
        <v>3961</v>
      </c>
    </row>
    <row r="79" spans="1:6">
      <c r="A79" s="50" t="s">
        <v>103</v>
      </c>
      <c r="B79" s="52">
        <v>96</v>
      </c>
      <c r="C79" s="52">
        <v>150</v>
      </c>
      <c r="D79" s="52">
        <f t="shared" si="6"/>
        <v>-54</v>
      </c>
      <c r="E79" s="52">
        <v>36</v>
      </c>
      <c r="F79" s="212">
        <v>5237</v>
      </c>
    </row>
    <row r="80" spans="1:6" ht="26.25">
      <c r="A80" s="50" t="s">
        <v>105</v>
      </c>
      <c r="B80" s="52">
        <v>74</v>
      </c>
      <c r="C80" s="52">
        <v>66</v>
      </c>
      <c r="D80" s="52">
        <f t="shared" si="6"/>
        <v>8</v>
      </c>
      <c r="E80" s="52">
        <v>16</v>
      </c>
      <c r="F80" s="212">
        <v>5355</v>
      </c>
    </row>
    <row r="81" spans="1:6" ht="26.25">
      <c r="A81" s="50" t="s">
        <v>129</v>
      </c>
      <c r="B81" s="52">
        <v>30</v>
      </c>
      <c r="C81" s="52">
        <v>65</v>
      </c>
      <c r="D81" s="52">
        <f t="shared" si="6"/>
        <v>-35</v>
      </c>
      <c r="E81" s="52">
        <v>6</v>
      </c>
      <c r="F81" s="212">
        <v>3723</v>
      </c>
    </row>
    <row r="82" spans="1:6">
      <c r="A82" s="50" t="s">
        <v>181</v>
      </c>
      <c r="B82" s="52">
        <v>29</v>
      </c>
      <c r="C82" s="52">
        <v>39</v>
      </c>
      <c r="D82" s="52">
        <f t="shared" si="6"/>
        <v>-10</v>
      </c>
      <c r="E82" s="52">
        <v>2</v>
      </c>
      <c r="F82" s="212">
        <v>4914</v>
      </c>
    </row>
    <row r="83" spans="1:6" ht="26.25">
      <c r="A83" s="50" t="s">
        <v>157</v>
      </c>
      <c r="B83" s="52">
        <v>27</v>
      </c>
      <c r="C83" s="52">
        <v>35</v>
      </c>
      <c r="D83" s="52">
        <f t="shared" si="6"/>
        <v>-8</v>
      </c>
      <c r="E83" s="52">
        <v>13</v>
      </c>
      <c r="F83" s="212">
        <v>6458</v>
      </c>
    </row>
    <row r="84" spans="1:6">
      <c r="A84" s="50" t="s">
        <v>254</v>
      </c>
      <c r="B84" s="52">
        <v>26</v>
      </c>
      <c r="C84" s="52">
        <v>49</v>
      </c>
      <c r="D84" s="52">
        <f t="shared" si="6"/>
        <v>-23</v>
      </c>
      <c r="E84" s="52">
        <v>15</v>
      </c>
      <c r="F84" s="212">
        <v>3723</v>
      </c>
    </row>
    <row r="85" spans="1:6">
      <c r="A85" s="50" t="s">
        <v>156</v>
      </c>
      <c r="B85" s="52">
        <v>26</v>
      </c>
      <c r="C85" s="52">
        <v>27</v>
      </c>
      <c r="D85" s="52">
        <f t="shared" si="6"/>
        <v>-1</v>
      </c>
      <c r="E85" s="52">
        <v>5</v>
      </c>
      <c r="F85" s="212">
        <v>3765</v>
      </c>
    </row>
    <row r="86" spans="1:6">
      <c r="A86" s="50" t="s">
        <v>182</v>
      </c>
      <c r="B86" s="52">
        <v>26</v>
      </c>
      <c r="C86" s="52">
        <v>13</v>
      </c>
      <c r="D86" s="52">
        <f t="shared" si="6"/>
        <v>13</v>
      </c>
      <c r="E86" s="52">
        <v>5</v>
      </c>
      <c r="F86" s="212">
        <v>6940</v>
      </c>
    </row>
    <row r="87" spans="1:6">
      <c r="A87" s="50" t="s">
        <v>122</v>
      </c>
      <c r="B87" s="52">
        <v>26</v>
      </c>
      <c r="C87" s="52">
        <v>21</v>
      </c>
      <c r="D87" s="52">
        <f t="shared" si="6"/>
        <v>5</v>
      </c>
      <c r="E87" s="52">
        <v>4</v>
      </c>
      <c r="F87" s="212">
        <v>4500</v>
      </c>
    </row>
    <row r="88" spans="1:6">
      <c r="A88" s="50" t="s">
        <v>130</v>
      </c>
      <c r="B88" s="52">
        <v>25</v>
      </c>
      <c r="C88" s="52">
        <v>40</v>
      </c>
      <c r="D88" s="52">
        <f t="shared" si="6"/>
        <v>-15</v>
      </c>
      <c r="E88" s="52">
        <v>6</v>
      </c>
      <c r="F88" s="212">
        <v>5257</v>
      </c>
    </row>
    <row r="89" spans="1:6">
      <c r="A89" s="50" t="s">
        <v>158</v>
      </c>
      <c r="B89" s="52">
        <v>23</v>
      </c>
      <c r="C89" s="52">
        <v>76</v>
      </c>
      <c r="D89" s="52">
        <f t="shared" si="6"/>
        <v>-53</v>
      </c>
      <c r="E89" s="52">
        <v>2</v>
      </c>
      <c r="F89" s="212">
        <v>4283</v>
      </c>
    </row>
    <row r="90" spans="1:6" ht="39">
      <c r="A90" s="50" t="s">
        <v>255</v>
      </c>
      <c r="B90" s="52">
        <v>18</v>
      </c>
      <c r="C90" s="52">
        <v>53</v>
      </c>
      <c r="D90" s="52">
        <f t="shared" si="6"/>
        <v>-35</v>
      </c>
      <c r="E90" s="52">
        <v>4</v>
      </c>
      <c r="F90" s="212">
        <v>4475</v>
      </c>
    </row>
    <row r="91" spans="1:6" ht="40.5" customHeight="1">
      <c r="A91" s="203" t="s">
        <v>55</v>
      </c>
      <c r="B91" s="203"/>
      <c r="C91" s="203"/>
      <c r="D91" s="203"/>
      <c r="E91" s="203"/>
      <c r="F91" s="203"/>
    </row>
    <row r="92" spans="1:6">
      <c r="A92" s="50" t="s">
        <v>86</v>
      </c>
      <c r="B92" s="52">
        <v>903</v>
      </c>
      <c r="C92" s="52">
        <v>1682</v>
      </c>
      <c r="D92" s="52">
        <f>B92-C92</f>
        <v>-779</v>
      </c>
      <c r="E92" s="52">
        <v>255</v>
      </c>
      <c r="F92" s="212">
        <v>4904</v>
      </c>
    </row>
    <row r="93" spans="1:6" ht="39">
      <c r="A93" s="50" t="s">
        <v>131</v>
      </c>
      <c r="B93" s="52">
        <v>834</v>
      </c>
      <c r="C93" s="52">
        <v>1262</v>
      </c>
      <c r="D93" s="52">
        <f t="shared" ref="D93:D99" si="7">B93-C93</f>
        <v>-428</v>
      </c>
      <c r="E93" s="52">
        <v>322</v>
      </c>
      <c r="F93" s="212">
        <v>4523</v>
      </c>
    </row>
    <row r="94" spans="1:6">
      <c r="A94" s="50" t="s">
        <v>112</v>
      </c>
      <c r="B94" s="52">
        <v>360</v>
      </c>
      <c r="C94" s="52">
        <v>731</v>
      </c>
      <c r="D94" s="52">
        <f t="shared" si="7"/>
        <v>-371</v>
      </c>
      <c r="E94" s="52">
        <v>181</v>
      </c>
      <c r="F94" s="212">
        <v>4272</v>
      </c>
    </row>
    <row r="95" spans="1:6">
      <c r="A95" s="50" t="s">
        <v>108</v>
      </c>
      <c r="B95" s="52">
        <v>80</v>
      </c>
      <c r="C95" s="52">
        <v>81</v>
      </c>
      <c r="D95" s="52">
        <f t="shared" si="7"/>
        <v>-1</v>
      </c>
      <c r="E95" s="52">
        <v>25</v>
      </c>
      <c r="F95" s="212">
        <v>6012</v>
      </c>
    </row>
    <row r="96" spans="1:6" ht="39">
      <c r="A96" s="50" t="s">
        <v>244</v>
      </c>
      <c r="B96" s="52">
        <v>47</v>
      </c>
      <c r="C96" s="52">
        <v>207</v>
      </c>
      <c r="D96" s="52">
        <f t="shared" si="7"/>
        <v>-160</v>
      </c>
      <c r="E96" s="52">
        <v>0</v>
      </c>
      <c r="F96" s="212">
        <v>4617</v>
      </c>
    </row>
    <row r="97" spans="1:6" ht="51.75">
      <c r="A97" s="50" t="s">
        <v>247</v>
      </c>
      <c r="B97" s="52">
        <v>35</v>
      </c>
      <c r="C97" s="52">
        <v>78</v>
      </c>
      <c r="D97" s="52">
        <f t="shared" si="7"/>
        <v>-43</v>
      </c>
      <c r="E97" s="52">
        <v>12</v>
      </c>
      <c r="F97" s="212">
        <v>0</v>
      </c>
    </row>
    <row r="98" spans="1:6">
      <c r="A98" s="50" t="s">
        <v>159</v>
      </c>
      <c r="B98" s="52">
        <v>33</v>
      </c>
      <c r="C98" s="52">
        <v>148</v>
      </c>
      <c r="D98" s="52">
        <f t="shared" si="7"/>
        <v>-115</v>
      </c>
      <c r="E98" s="52">
        <v>0</v>
      </c>
      <c r="F98" s="212">
        <v>3733</v>
      </c>
    </row>
    <row r="99" spans="1:6">
      <c r="A99" s="50" t="s">
        <v>123</v>
      </c>
      <c r="B99" s="52">
        <v>25</v>
      </c>
      <c r="C99" s="52">
        <v>46</v>
      </c>
      <c r="D99" s="52">
        <f t="shared" si="7"/>
        <v>-21</v>
      </c>
      <c r="E99" s="52">
        <v>4</v>
      </c>
      <c r="F99" s="212">
        <v>0</v>
      </c>
    </row>
    <row r="100" spans="1:6">
      <c r="A100" s="50" t="s">
        <v>256</v>
      </c>
      <c r="B100" s="52">
        <v>25</v>
      </c>
      <c r="C100" s="52">
        <v>50</v>
      </c>
      <c r="D100" s="52">
        <f>B100-C100</f>
        <v>-25</v>
      </c>
      <c r="E100" s="52">
        <v>8</v>
      </c>
      <c r="F100" s="212"/>
    </row>
    <row r="101" spans="1:6" ht="18.75">
      <c r="A101" s="203" t="s">
        <v>56</v>
      </c>
      <c r="B101" s="203"/>
      <c r="C101" s="203"/>
      <c r="D101" s="203"/>
      <c r="E101" s="203"/>
      <c r="F101" s="203"/>
    </row>
    <row r="102" spans="1:6">
      <c r="A102" s="50" t="s">
        <v>87</v>
      </c>
      <c r="B102" s="52">
        <v>1019</v>
      </c>
      <c r="C102" s="52">
        <v>2660</v>
      </c>
      <c r="D102" s="52">
        <f>B102-C102</f>
        <v>-1641</v>
      </c>
      <c r="E102" s="52">
        <v>198</v>
      </c>
      <c r="F102" s="212">
        <v>4198</v>
      </c>
    </row>
    <row r="103" spans="1:6">
      <c r="A103" s="50" t="s">
        <v>94</v>
      </c>
      <c r="B103" s="52">
        <v>143</v>
      </c>
      <c r="C103" s="52">
        <v>371</v>
      </c>
      <c r="D103" s="52">
        <f t="shared" ref="D103:D110" si="8">B103-C103</f>
        <v>-228</v>
      </c>
      <c r="E103" s="52">
        <v>16</v>
      </c>
      <c r="F103" s="212">
        <v>3775</v>
      </c>
    </row>
    <row r="104" spans="1:6">
      <c r="A104" s="50" t="s">
        <v>95</v>
      </c>
      <c r="B104" s="52">
        <v>137</v>
      </c>
      <c r="C104" s="52">
        <v>165</v>
      </c>
      <c r="D104" s="52">
        <f t="shared" si="8"/>
        <v>-28</v>
      </c>
      <c r="E104" s="52">
        <v>24</v>
      </c>
      <c r="F104" s="212">
        <v>5313</v>
      </c>
    </row>
    <row r="105" spans="1:6">
      <c r="A105" s="50" t="s">
        <v>97</v>
      </c>
      <c r="B105" s="52">
        <v>116</v>
      </c>
      <c r="C105" s="52">
        <v>329</v>
      </c>
      <c r="D105" s="52">
        <f t="shared" si="8"/>
        <v>-213</v>
      </c>
      <c r="E105" s="52">
        <v>6</v>
      </c>
      <c r="F105" s="212">
        <v>3723</v>
      </c>
    </row>
    <row r="106" spans="1:6">
      <c r="A106" s="50" t="s">
        <v>99</v>
      </c>
      <c r="B106" s="52">
        <v>84</v>
      </c>
      <c r="C106" s="52">
        <v>142</v>
      </c>
      <c r="D106" s="52">
        <f t="shared" si="8"/>
        <v>-58</v>
      </c>
      <c r="E106" s="52">
        <v>6</v>
      </c>
      <c r="F106" s="212">
        <v>5337</v>
      </c>
    </row>
    <row r="107" spans="1:6">
      <c r="A107" s="50" t="s">
        <v>100</v>
      </c>
      <c r="B107" s="52">
        <v>83</v>
      </c>
      <c r="C107" s="52">
        <v>128</v>
      </c>
      <c r="D107" s="52">
        <f t="shared" si="8"/>
        <v>-45</v>
      </c>
      <c r="E107" s="52">
        <v>18</v>
      </c>
      <c r="F107" s="212">
        <v>4788</v>
      </c>
    </row>
    <row r="108" spans="1:6">
      <c r="A108" s="50" t="s">
        <v>107</v>
      </c>
      <c r="B108" s="52">
        <v>54</v>
      </c>
      <c r="C108" s="52">
        <v>59</v>
      </c>
      <c r="D108" s="52">
        <f t="shared" si="8"/>
        <v>-5</v>
      </c>
      <c r="E108" s="52">
        <v>8</v>
      </c>
      <c r="F108" s="212">
        <v>3728</v>
      </c>
    </row>
    <row r="109" spans="1:6" ht="15.75">
      <c r="A109" s="133" t="s">
        <v>111</v>
      </c>
      <c r="B109" s="134">
        <v>53</v>
      </c>
      <c r="C109" s="135">
        <v>82</v>
      </c>
      <c r="D109" s="52">
        <f t="shared" si="8"/>
        <v>-29</v>
      </c>
      <c r="E109" s="135">
        <v>9</v>
      </c>
      <c r="F109" s="213">
        <v>3833</v>
      </c>
    </row>
    <row r="110" spans="1:6">
      <c r="A110" s="133" t="s">
        <v>115</v>
      </c>
      <c r="B110" s="133">
        <v>38</v>
      </c>
      <c r="C110" s="136">
        <v>89</v>
      </c>
      <c r="D110" s="52">
        <f t="shared" si="8"/>
        <v>-51</v>
      </c>
      <c r="E110" s="136">
        <v>7</v>
      </c>
      <c r="F110" s="213">
        <v>3886</v>
      </c>
    </row>
  </sheetData>
  <mergeCells count="20">
    <mergeCell ref="A1:F1"/>
    <mergeCell ref="A3:F3"/>
    <mergeCell ref="A5:A7"/>
    <mergeCell ref="B5:B7"/>
    <mergeCell ref="C5:C7"/>
    <mergeCell ref="D5:D7"/>
    <mergeCell ref="E5:F5"/>
    <mergeCell ref="E6:E7"/>
    <mergeCell ref="F6:F7"/>
    <mergeCell ref="A76:F76"/>
    <mergeCell ref="A101:F101"/>
    <mergeCell ref="A4:F4"/>
    <mergeCell ref="A2:F2"/>
    <mergeCell ref="A37:F37"/>
    <mergeCell ref="A91:F91"/>
    <mergeCell ref="A9:F9"/>
    <mergeCell ref="A20:F20"/>
    <mergeCell ref="A52:F52"/>
    <mergeCell ref="A57:F57"/>
    <mergeCell ref="A70:F7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54"/>
  <sheetViews>
    <sheetView topLeftCell="A22" workbookViewId="0">
      <selection activeCell="B13" sqref="B13"/>
    </sheetView>
  </sheetViews>
  <sheetFormatPr defaultRowHeight="15.75"/>
  <cols>
    <col min="1" max="1" width="3.28515625" style="41" customWidth="1"/>
    <col min="2" max="2" width="65.5703125" style="40" customWidth="1"/>
    <col min="3" max="3" width="15.7109375" style="118" customWidth="1"/>
  </cols>
  <sheetData>
    <row r="1" spans="1:3" ht="56.25" customHeight="1">
      <c r="A1" s="162" t="s">
        <v>218</v>
      </c>
      <c r="B1" s="162"/>
      <c r="C1" s="162"/>
    </row>
    <row r="2" spans="1:3" ht="16.5">
      <c r="B2" s="162" t="s">
        <v>69</v>
      </c>
      <c r="C2" s="162"/>
    </row>
    <row r="3" spans="1:3" ht="16.5" thickBot="1"/>
    <row r="4" spans="1:3" ht="60">
      <c r="A4" s="119" t="s">
        <v>70</v>
      </c>
      <c r="B4" s="120" t="s">
        <v>38</v>
      </c>
      <c r="C4" s="121" t="s">
        <v>71</v>
      </c>
    </row>
    <row r="5" spans="1:3">
      <c r="A5" s="122">
        <v>1</v>
      </c>
      <c r="B5" s="124" t="s">
        <v>73</v>
      </c>
      <c r="C5" s="129">
        <v>19000</v>
      </c>
    </row>
    <row r="6" spans="1:3">
      <c r="A6" s="122">
        <v>2</v>
      </c>
      <c r="B6" s="124" t="s">
        <v>74</v>
      </c>
      <c r="C6" s="129">
        <v>12500</v>
      </c>
    </row>
    <row r="7" spans="1:3">
      <c r="A7" s="122">
        <v>3</v>
      </c>
      <c r="B7" s="124" t="s">
        <v>196</v>
      </c>
      <c r="C7" s="129">
        <v>10000</v>
      </c>
    </row>
    <row r="8" spans="1:3" ht="31.5">
      <c r="A8" s="122">
        <v>4</v>
      </c>
      <c r="B8" s="124" t="s">
        <v>197</v>
      </c>
      <c r="C8" s="129">
        <v>8600</v>
      </c>
    </row>
    <row r="9" spans="1:3">
      <c r="A9" s="122">
        <v>5</v>
      </c>
      <c r="B9" s="124" t="s">
        <v>162</v>
      </c>
      <c r="C9" s="129">
        <v>8500</v>
      </c>
    </row>
    <row r="10" spans="1:3">
      <c r="A10" s="122">
        <v>6</v>
      </c>
      <c r="B10" s="124" t="s">
        <v>198</v>
      </c>
      <c r="C10" s="129">
        <v>8000</v>
      </c>
    </row>
    <row r="11" spans="1:3">
      <c r="A11" s="122">
        <v>7</v>
      </c>
      <c r="B11" s="124" t="s">
        <v>199</v>
      </c>
      <c r="C11" s="129">
        <v>8000</v>
      </c>
    </row>
    <row r="12" spans="1:3">
      <c r="A12" s="122">
        <v>8</v>
      </c>
      <c r="B12" s="124" t="s">
        <v>48</v>
      </c>
      <c r="C12" s="129">
        <v>8000</v>
      </c>
    </row>
    <row r="13" spans="1:3">
      <c r="A13" s="122">
        <v>9</v>
      </c>
      <c r="B13" s="124" t="s">
        <v>75</v>
      </c>
      <c r="C13" s="129">
        <v>8000</v>
      </c>
    </row>
    <row r="14" spans="1:3">
      <c r="A14" s="122">
        <v>10</v>
      </c>
      <c r="B14" s="124" t="s">
        <v>167</v>
      </c>
      <c r="C14" s="129">
        <v>8000</v>
      </c>
    </row>
    <row r="15" spans="1:3">
      <c r="A15" s="122">
        <v>11</v>
      </c>
      <c r="B15" s="124" t="s">
        <v>200</v>
      </c>
      <c r="C15" s="129">
        <v>7870</v>
      </c>
    </row>
    <row r="16" spans="1:3">
      <c r="A16" s="122">
        <v>12</v>
      </c>
      <c r="B16" s="124" t="s">
        <v>175</v>
      </c>
      <c r="C16" s="129">
        <v>7750</v>
      </c>
    </row>
    <row r="17" spans="1:3">
      <c r="A17" s="122">
        <v>13</v>
      </c>
      <c r="B17" s="124" t="s">
        <v>201</v>
      </c>
      <c r="C17" s="129">
        <v>7700</v>
      </c>
    </row>
    <row r="18" spans="1:3">
      <c r="A18" s="122">
        <v>14</v>
      </c>
      <c r="B18" s="124" t="s">
        <v>163</v>
      </c>
      <c r="C18" s="129">
        <v>7600</v>
      </c>
    </row>
    <row r="19" spans="1:3">
      <c r="A19" s="122">
        <v>15</v>
      </c>
      <c r="B19" s="124" t="s">
        <v>164</v>
      </c>
      <c r="C19" s="129">
        <v>7536</v>
      </c>
    </row>
    <row r="20" spans="1:3">
      <c r="A20" s="122">
        <v>16</v>
      </c>
      <c r="B20" s="124" t="s">
        <v>165</v>
      </c>
      <c r="C20" s="129">
        <v>7500</v>
      </c>
    </row>
    <row r="21" spans="1:3" ht="31.5">
      <c r="A21" s="122">
        <v>17</v>
      </c>
      <c r="B21" s="124" t="s">
        <v>166</v>
      </c>
      <c r="C21" s="129">
        <v>7500</v>
      </c>
    </row>
    <row r="22" spans="1:3">
      <c r="A22" s="122">
        <v>18</v>
      </c>
      <c r="B22" s="124" t="s">
        <v>168</v>
      </c>
      <c r="C22" s="129">
        <v>7500</v>
      </c>
    </row>
    <row r="23" spans="1:3">
      <c r="A23" s="122">
        <v>19</v>
      </c>
      <c r="B23" s="124" t="s">
        <v>202</v>
      </c>
      <c r="C23" s="129">
        <v>7162.5</v>
      </c>
    </row>
    <row r="24" spans="1:3">
      <c r="A24" s="122">
        <v>20</v>
      </c>
      <c r="B24" s="124" t="s">
        <v>203</v>
      </c>
      <c r="C24" s="129">
        <v>7000</v>
      </c>
    </row>
    <row r="25" spans="1:3">
      <c r="A25" s="122">
        <v>21</v>
      </c>
      <c r="B25" s="124" t="s">
        <v>169</v>
      </c>
      <c r="C25" s="129">
        <v>7000</v>
      </c>
    </row>
    <row r="26" spans="1:3">
      <c r="A26" s="122">
        <v>22</v>
      </c>
      <c r="B26" s="124" t="s">
        <v>79</v>
      </c>
      <c r="C26" s="129">
        <v>7000</v>
      </c>
    </row>
    <row r="27" spans="1:3">
      <c r="A27" s="122">
        <v>23</v>
      </c>
      <c r="B27" s="124" t="s">
        <v>170</v>
      </c>
      <c r="C27" s="129">
        <v>7000</v>
      </c>
    </row>
    <row r="28" spans="1:3">
      <c r="A28" s="122">
        <v>24</v>
      </c>
      <c r="B28" s="124" t="s">
        <v>171</v>
      </c>
      <c r="C28" s="129">
        <v>7000</v>
      </c>
    </row>
    <row r="29" spans="1:3">
      <c r="A29" s="122">
        <v>25</v>
      </c>
      <c r="B29" s="124" t="s">
        <v>204</v>
      </c>
      <c r="C29" s="129">
        <v>7000</v>
      </c>
    </row>
    <row r="30" spans="1:3">
      <c r="A30" s="122">
        <v>26</v>
      </c>
      <c r="B30" s="124" t="s">
        <v>172</v>
      </c>
      <c r="C30" s="129">
        <v>7000</v>
      </c>
    </row>
    <row r="31" spans="1:3">
      <c r="A31" s="122">
        <v>27</v>
      </c>
      <c r="B31" s="124" t="s">
        <v>76</v>
      </c>
      <c r="C31" s="129">
        <v>7000</v>
      </c>
    </row>
    <row r="32" spans="1:3">
      <c r="A32" s="122">
        <v>28</v>
      </c>
      <c r="B32" s="124" t="s">
        <v>78</v>
      </c>
      <c r="C32" s="129">
        <v>6975</v>
      </c>
    </row>
    <row r="33" spans="1:3">
      <c r="A33" s="122">
        <v>29</v>
      </c>
      <c r="B33" s="124" t="s">
        <v>205</v>
      </c>
      <c r="C33" s="129">
        <v>6923</v>
      </c>
    </row>
    <row r="34" spans="1:3">
      <c r="A34" s="122">
        <v>30</v>
      </c>
      <c r="B34" s="124" t="s">
        <v>206</v>
      </c>
      <c r="C34" s="129">
        <v>6900</v>
      </c>
    </row>
    <row r="35" spans="1:3">
      <c r="A35" s="122">
        <v>31</v>
      </c>
      <c r="B35" s="124" t="s">
        <v>173</v>
      </c>
      <c r="C35" s="129">
        <v>6900</v>
      </c>
    </row>
    <row r="36" spans="1:3" ht="31.5">
      <c r="A36" s="122">
        <v>32</v>
      </c>
      <c r="B36" s="124" t="s">
        <v>207</v>
      </c>
      <c r="C36" s="129">
        <v>6900</v>
      </c>
    </row>
    <row r="37" spans="1:3">
      <c r="A37" s="122">
        <v>33</v>
      </c>
      <c r="B37" s="124" t="s">
        <v>208</v>
      </c>
      <c r="C37" s="129">
        <v>6850</v>
      </c>
    </row>
    <row r="38" spans="1:3">
      <c r="A38" s="122">
        <v>34</v>
      </c>
      <c r="B38" s="124" t="s">
        <v>209</v>
      </c>
      <c r="C38" s="129">
        <v>6766.67</v>
      </c>
    </row>
    <row r="39" spans="1:3" ht="31.5">
      <c r="A39" s="122">
        <v>35</v>
      </c>
      <c r="B39" s="124" t="s">
        <v>210</v>
      </c>
      <c r="C39" s="129">
        <v>6700</v>
      </c>
    </row>
    <row r="40" spans="1:3" ht="31.5">
      <c r="A40" s="122">
        <v>36</v>
      </c>
      <c r="B40" s="124" t="s">
        <v>211</v>
      </c>
      <c r="C40" s="129">
        <v>6700</v>
      </c>
    </row>
    <row r="41" spans="1:3">
      <c r="A41" s="122">
        <v>37</v>
      </c>
      <c r="B41" s="124" t="s">
        <v>84</v>
      </c>
      <c r="C41" s="129">
        <v>6600</v>
      </c>
    </row>
    <row r="42" spans="1:3">
      <c r="A42" s="122">
        <v>38</v>
      </c>
      <c r="B42" s="124" t="s">
        <v>212</v>
      </c>
      <c r="C42" s="129">
        <v>6580</v>
      </c>
    </row>
    <row r="43" spans="1:3">
      <c r="A43" s="122">
        <v>39</v>
      </c>
      <c r="B43" s="124" t="s">
        <v>213</v>
      </c>
      <c r="C43" s="129">
        <v>6580</v>
      </c>
    </row>
    <row r="44" spans="1:3">
      <c r="A44" s="122">
        <v>40</v>
      </c>
      <c r="B44" s="124" t="s">
        <v>80</v>
      </c>
      <c r="C44" s="129">
        <v>6564</v>
      </c>
    </row>
    <row r="45" spans="1:3">
      <c r="A45" s="122">
        <v>41</v>
      </c>
      <c r="B45" s="124" t="s">
        <v>214</v>
      </c>
      <c r="C45" s="129">
        <v>6555</v>
      </c>
    </row>
    <row r="46" spans="1:3">
      <c r="A46" s="122">
        <v>42</v>
      </c>
      <c r="B46" s="124" t="s">
        <v>174</v>
      </c>
      <c r="C46" s="129">
        <v>6541.33</v>
      </c>
    </row>
    <row r="47" spans="1:3">
      <c r="A47" s="122">
        <v>43</v>
      </c>
      <c r="B47" s="124" t="s">
        <v>77</v>
      </c>
      <c r="C47" s="129">
        <v>6536</v>
      </c>
    </row>
    <row r="48" spans="1:3" ht="31.5">
      <c r="A48" s="122">
        <v>44</v>
      </c>
      <c r="B48" s="124" t="s">
        <v>81</v>
      </c>
      <c r="C48" s="129">
        <v>6500</v>
      </c>
    </row>
    <row r="49" spans="1:3">
      <c r="A49" s="122">
        <v>45</v>
      </c>
      <c r="B49" s="124" t="s">
        <v>82</v>
      </c>
      <c r="C49" s="129">
        <v>6500</v>
      </c>
    </row>
    <row r="50" spans="1:3">
      <c r="A50" s="122">
        <v>46</v>
      </c>
      <c r="B50" s="124" t="s">
        <v>57</v>
      </c>
      <c r="C50" s="129">
        <v>6472.88</v>
      </c>
    </row>
    <row r="51" spans="1:3">
      <c r="A51" s="122">
        <v>47</v>
      </c>
      <c r="B51" s="124" t="s">
        <v>215</v>
      </c>
      <c r="C51" s="129">
        <v>6460</v>
      </c>
    </row>
    <row r="52" spans="1:3">
      <c r="A52" s="122">
        <v>48</v>
      </c>
      <c r="B52" s="124" t="s">
        <v>216</v>
      </c>
      <c r="C52" s="129">
        <v>6450</v>
      </c>
    </row>
    <row r="53" spans="1:3">
      <c r="A53" s="122">
        <v>49</v>
      </c>
      <c r="B53" s="124" t="s">
        <v>217</v>
      </c>
      <c r="C53" s="129">
        <v>6441.44</v>
      </c>
    </row>
    <row r="54" spans="1:3" ht="16.5" thickBot="1">
      <c r="A54" s="123">
        <v>50</v>
      </c>
      <c r="B54" s="124" t="s">
        <v>49</v>
      </c>
      <c r="C54" s="129">
        <v>6433.5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108"/>
  <sheetViews>
    <sheetView workbookViewId="0">
      <selection activeCell="A8" sqref="A8"/>
    </sheetView>
  </sheetViews>
  <sheetFormatPr defaultRowHeight="15"/>
  <cols>
    <col min="1" max="1" width="59.140625" style="41" customWidth="1"/>
    <col min="2" max="2" width="24.5703125" style="128" customWidth="1"/>
  </cols>
  <sheetData>
    <row r="1" spans="1:2" ht="62.25" customHeight="1">
      <c r="A1" s="163" t="s">
        <v>241</v>
      </c>
      <c r="B1" s="163"/>
    </row>
    <row r="2" spans="1:2" ht="15.75">
      <c r="A2" s="164"/>
      <c r="B2" s="164"/>
    </row>
    <row r="3" spans="1:2" ht="39" thickBot="1">
      <c r="A3" s="126" t="s">
        <v>38</v>
      </c>
      <c r="B3" s="127" t="s">
        <v>72</v>
      </c>
    </row>
    <row r="4" spans="1:2" ht="38.25" thickTop="1">
      <c r="A4" s="185" t="s">
        <v>52</v>
      </c>
      <c r="B4" s="186"/>
    </row>
    <row r="5" spans="1:2" ht="15.75">
      <c r="A5" s="124" t="s">
        <v>73</v>
      </c>
      <c r="B5" s="129">
        <v>19000</v>
      </c>
    </row>
    <row r="6" spans="1:2" ht="15.75">
      <c r="A6" s="124" t="s">
        <v>162</v>
      </c>
      <c r="B6" s="129">
        <v>8500</v>
      </c>
    </row>
    <row r="7" spans="1:2" ht="15.75">
      <c r="A7" s="124" t="s">
        <v>198</v>
      </c>
      <c r="B7" s="129">
        <v>8000</v>
      </c>
    </row>
    <row r="8" spans="1:2" ht="15.75">
      <c r="A8" s="124" t="s">
        <v>212</v>
      </c>
      <c r="B8" s="129">
        <v>6580</v>
      </c>
    </row>
    <row r="9" spans="1:2" ht="15.75" customHeight="1">
      <c r="A9" s="124" t="s">
        <v>213</v>
      </c>
      <c r="B9" s="129">
        <v>6580</v>
      </c>
    </row>
    <row r="10" spans="1:2" ht="15.75">
      <c r="A10" s="124" t="s">
        <v>174</v>
      </c>
      <c r="B10" s="129">
        <v>6541.33</v>
      </c>
    </row>
    <row r="11" spans="1:2" ht="15.75">
      <c r="A11" s="124" t="s">
        <v>49</v>
      </c>
      <c r="B11" s="129">
        <v>6433.5</v>
      </c>
    </row>
    <row r="12" spans="1:2" ht="15.75">
      <c r="A12" s="124" t="s">
        <v>219</v>
      </c>
      <c r="B12" s="129">
        <v>6000</v>
      </c>
    </row>
    <row r="13" spans="1:2" ht="15.75">
      <c r="A13" s="124" t="s">
        <v>220</v>
      </c>
      <c r="B13" s="129">
        <v>6000</v>
      </c>
    </row>
    <row r="14" spans="1:2" ht="15.75">
      <c r="A14" s="130" t="s">
        <v>221</v>
      </c>
      <c r="B14" s="184">
        <v>6000</v>
      </c>
    </row>
    <row r="15" spans="1:2" ht="15.75">
      <c r="A15" s="130" t="s">
        <v>222</v>
      </c>
      <c r="B15" s="184">
        <v>6000</v>
      </c>
    </row>
    <row r="16" spans="1:2" ht="15.75">
      <c r="A16" s="130" t="s">
        <v>223</v>
      </c>
      <c r="B16" s="184">
        <v>5834.5</v>
      </c>
    </row>
    <row r="17" spans="1:2" ht="15.75">
      <c r="A17" s="130" t="s">
        <v>224</v>
      </c>
      <c r="B17" s="184">
        <v>5500</v>
      </c>
    </row>
    <row r="18" spans="1:2" ht="16.5" thickBot="1">
      <c r="A18" s="130" t="s">
        <v>225</v>
      </c>
      <c r="B18" s="184">
        <v>5322.67</v>
      </c>
    </row>
    <row r="19" spans="1:2" ht="19.5" thickTop="1">
      <c r="A19" s="185" t="s">
        <v>28</v>
      </c>
      <c r="B19" s="186"/>
    </row>
    <row r="20" spans="1:2" ht="15.75">
      <c r="A20" s="124" t="s">
        <v>196</v>
      </c>
      <c r="B20" s="129">
        <v>10000</v>
      </c>
    </row>
    <row r="21" spans="1:2" ht="31.5">
      <c r="A21" s="124" t="s">
        <v>197</v>
      </c>
      <c r="B21" s="129">
        <v>8600</v>
      </c>
    </row>
    <row r="22" spans="1:2" ht="15.75">
      <c r="A22" s="124" t="s">
        <v>200</v>
      </c>
      <c r="B22" s="129">
        <v>7870</v>
      </c>
    </row>
    <row r="23" spans="1:2" ht="15.75">
      <c r="A23" s="124" t="s">
        <v>201</v>
      </c>
      <c r="B23" s="129">
        <v>7700</v>
      </c>
    </row>
    <row r="24" spans="1:2" ht="15.75">
      <c r="A24" s="124" t="s">
        <v>202</v>
      </c>
      <c r="B24" s="129">
        <v>7162.5</v>
      </c>
    </row>
    <row r="25" spans="1:2" ht="15.75">
      <c r="A25" s="124" t="s">
        <v>203</v>
      </c>
      <c r="B25" s="129">
        <v>7000</v>
      </c>
    </row>
    <row r="26" spans="1:2" ht="15.75">
      <c r="A26" s="124" t="s">
        <v>169</v>
      </c>
      <c r="B26" s="129">
        <v>7000</v>
      </c>
    </row>
    <row r="27" spans="1:2" ht="15.75">
      <c r="A27" s="124" t="s">
        <v>78</v>
      </c>
      <c r="B27" s="129">
        <v>6975</v>
      </c>
    </row>
    <row r="28" spans="1:2" ht="15.75">
      <c r="A28" s="124" t="s">
        <v>214</v>
      </c>
      <c r="B28" s="129">
        <v>6555</v>
      </c>
    </row>
    <row r="29" spans="1:2" ht="15.75">
      <c r="A29" s="124" t="s">
        <v>57</v>
      </c>
      <c r="B29" s="129">
        <v>6472.88</v>
      </c>
    </row>
    <row r="30" spans="1:2" ht="15.75">
      <c r="A30" s="124" t="s">
        <v>226</v>
      </c>
      <c r="B30" s="129">
        <v>6079</v>
      </c>
    </row>
    <row r="31" spans="1:2" ht="15.75">
      <c r="A31" s="124" t="s">
        <v>183</v>
      </c>
      <c r="B31" s="129">
        <v>6000</v>
      </c>
    </row>
    <row r="32" spans="1:2" ht="16.5" thickBot="1">
      <c r="A32" s="130" t="s">
        <v>58</v>
      </c>
      <c r="B32" s="184">
        <v>6000</v>
      </c>
    </row>
    <row r="33" spans="1:2" ht="19.5" thickTop="1">
      <c r="A33" s="185" t="s">
        <v>29</v>
      </c>
      <c r="B33" s="186"/>
    </row>
    <row r="34" spans="1:2" ht="15.75">
      <c r="A34" s="124" t="s">
        <v>199</v>
      </c>
      <c r="B34" s="129">
        <v>8000</v>
      </c>
    </row>
    <row r="35" spans="1:2" ht="15.75">
      <c r="A35" s="124" t="s">
        <v>175</v>
      </c>
      <c r="B35" s="129">
        <v>7750</v>
      </c>
    </row>
    <row r="36" spans="1:2" ht="15.75">
      <c r="A36" s="124" t="s">
        <v>79</v>
      </c>
      <c r="B36" s="129">
        <v>7000</v>
      </c>
    </row>
    <row r="37" spans="1:2" ht="15.75">
      <c r="A37" s="124" t="s">
        <v>206</v>
      </c>
      <c r="B37" s="129">
        <v>6900</v>
      </c>
    </row>
    <row r="38" spans="1:2" ht="15.75">
      <c r="A38" s="124" t="s">
        <v>216</v>
      </c>
      <c r="B38" s="129">
        <v>6450</v>
      </c>
    </row>
    <row r="39" spans="1:2" ht="15.75">
      <c r="A39" s="124" t="s">
        <v>83</v>
      </c>
      <c r="B39" s="129">
        <v>6300</v>
      </c>
    </row>
    <row r="40" spans="1:2" ht="15.75">
      <c r="A40" s="124" t="s">
        <v>227</v>
      </c>
      <c r="B40" s="129">
        <v>6192.5</v>
      </c>
    </row>
    <row r="41" spans="1:2" ht="15.75">
      <c r="A41" s="124" t="s">
        <v>60</v>
      </c>
      <c r="B41" s="129">
        <v>6000</v>
      </c>
    </row>
    <row r="42" spans="1:2" ht="15.75">
      <c r="A42" s="124" t="s">
        <v>184</v>
      </c>
      <c r="B42" s="129">
        <v>5720</v>
      </c>
    </row>
    <row r="43" spans="1:2" ht="15.75">
      <c r="A43" s="124" t="s">
        <v>228</v>
      </c>
      <c r="B43" s="129">
        <v>5676.09</v>
      </c>
    </row>
    <row r="44" spans="1:2" ht="16.5" thickBot="1">
      <c r="A44" s="124" t="s">
        <v>59</v>
      </c>
      <c r="B44" s="129">
        <v>5400</v>
      </c>
    </row>
    <row r="45" spans="1:2" ht="19.5" thickTop="1">
      <c r="A45" s="185" t="s">
        <v>30</v>
      </c>
      <c r="B45" s="186"/>
    </row>
    <row r="46" spans="1:2" ht="15.75">
      <c r="A46" s="124" t="s">
        <v>205</v>
      </c>
      <c r="B46" s="125">
        <v>6923</v>
      </c>
    </row>
    <row r="47" spans="1:2" ht="15.75">
      <c r="A47" s="124" t="s">
        <v>61</v>
      </c>
      <c r="B47" s="125">
        <v>5600</v>
      </c>
    </row>
    <row r="48" spans="1:2" ht="15.75">
      <c r="A48" s="124" t="s">
        <v>185</v>
      </c>
      <c r="B48" s="125">
        <v>5200</v>
      </c>
    </row>
    <row r="49" spans="1:2" ht="15.75">
      <c r="A49" s="124" t="s">
        <v>229</v>
      </c>
      <c r="B49" s="129">
        <v>5148.67</v>
      </c>
    </row>
    <row r="50" spans="1:2" ht="16.5" thickBot="1">
      <c r="A50" s="130" t="s">
        <v>230</v>
      </c>
      <c r="B50" s="131">
        <v>5000</v>
      </c>
    </row>
    <row r="51" spans="1:2" ht="19.5" thickTop="1">
      <c r="A51" s="185" t="s">
        <v>31</v>
      </c>
      <c r="B51" s="186"/>
    </row>
    <row r="52" spans="1:2" ht="15.75">
      <c r="A52" s="124" t="s">
        <v>74</v>
      </c>
      <c r="B52" s="129">
        <v>12500</v>
      </c>
    </row>
    <row r="53" spans="1:2" ht="15.75">
      <c r="A53" s="124" t="s">
        <v>48</v>
      </c>
      <c r="B53" s="129">
        <v>8000</v>
      </c>
    </row>
    <row r="54" spans="1:2" ht="15.75">
      <c r="A54" s="124" t="s">
        <v>75</v>
      </c>
      <c r="B54" s="129">
        <v>8000</v>
      </c>
    </row>
    <row r="55" spans="1:2" ht="15.75">
      <c r="A55" s="124" t="s">
        <v>167</v>
      </c>
      <c r="B55" s="129">
        <v>8000</v>
      </c>
    </row>
    <row r="56" spans="1:2" ht="15.75">
      <c r="A56" s="124" t="s">
        <v>163</v>
      </c>
      <c r="B56" s="129">
        <v>7600</v>
      </c>
    </row>
    <row r="57" spans="1:2" ht="31.5">
      <c r="A57" s="124" t="s">
        <v>166</v>
      </c>
      <c r="B57" s="129">
        <v>7500</v>
      </c>
    </row>
    <row r="58" spans="1:2" ht="15.75">
      <c r="A58" s="124" t="s">
        <v>168</v>
      </c>
      <c r="B58" s="129">
        <v>7500</v>
      </c>
    </row>
    <row r="59" spans="1:2" ht="15.75">
      <c r="A59" s="124" t="s">
        <v>170</v>
      </c>
      <c r="B59" s="129">
        <v>7000</v>
      </c>
    </row>
    <row r="60" spans="1:2" ht="15.75">
      <c r="A60" s="124" t="s">
        <v>204</v>
      </c>
      <c r="B60" s="129">
        <v>7000</v>
      </c>
    </row>
    <row r="61" spans="1:2" ht="15.75">
      <c r="A61" s="124" t="s">
        <v>172</v>
      </c>
      <c r="B61" s="129">
        <v>7000</v>
      </c>
    </row>
    <row r="62" spans="1:2" ht="15.75">
      <c r="A62" s="130" t="s">
        <v>76</v>
      </c>
      <c r="B62" s="184">
        <v>7000</v>
      </c>
    </row>
    <row r="63" spans="1:2" ht="56.25">
      <c r="A63" s="187" t="s">
        <v>32</v>
      </c>
      <c r="B63" s="188"/>
    </row>
    <row r="64" spans="1:2" ht="15.75">
      <c r="A64" s="124" t="s">
        <v>231</v>
      </c>
      <c r="B64" s="129">
        <v>6250</v>
      </c>
    </row>
    <row r="65" spans="1:2" ht="15.75">
      <c r="A65" s="124" t="s">
        <v>232</v>
      </c>
      <c r="B65" s="129">
        <v>5500</v>
      </c>
    </row>
    <row r="66" spans="1:2" ht="15.75">
      <c r="A66" s="124" t="s">
        <v>233</v>
      </c>
      <c r="B66" s="129">
        <v>5250</v>
      </c>
    </row>
    <row r="67" spans="1:2" ht="15.75">
      <c r="A67" s="124" t="s">
        <v>234</v>
      </c>
      <c r="B67" s="129">
        <v>5060</v>
      </c>
    </row>
    <row r="68" spans="1:2" ht="15.75">
      <c r="A68" s="124" t="s">
        <v>186</v>
      </c>
      <c r="B68" s="129">
        <v>5050</v>
      </c>
    </row>
    <row r="69" spans="1:2" ht="15.75">
      <c r="A69" s="130" t="s">
        <v>235</v>
      </c>
      <c r="B69" s="184">
        <v>5000</v>
      </c>
    </row>
    <row r="70" spans="1:2" ht="18.75">
      <c r="A70" s="187" t="s">
        <v>33</v>
      </c>
      <c r="B70" s="188"/>
    </row>
    <row r="71" spans="1:2">
      <c r="A71" s="50" t="s">
        <v>75</v>
      </c>
      <c r="B71" s="132">
        <v>8000</v>
      </c>
    </row>
    <row r="72" spans="1:2" ht="15.75">
      <c r="A72" s="124" t="s">
        <v>164</v>
      </c>
      <c r="B72" s="129">
        <v>7536</v>
      </c>
    </row>
    <row r="73" spans="1:2" ht="15.75">
      <c r="A73" s="124" t="s">
        <v>165</v>
      </c>
      <c r="B73" s="129">
        <v>7500</v>
      </c>
    </row>
    <row r="74" spans="1:2" ht="31.5">
      <c r="A74" s="124" t="s">
        <v>166</v>
      </c>
      <c r="B74" s="129">
        <v>7500</v>
      </c>
    </row>
    <row r="75" spans="1:2" ht="15.75">
      <c r="A75" s="124" t="s">
        <v>171</v>
      </c>
      <c r="B75" s="129">
        <v>7000</v>
      </c>
    </row>
    <row r="76" spans="1:2" ht="15.75">
      <c r="A76" s="124" t="s">
        <v>204</v>
      </c>
      <c r="B76" s="129">
        <v>7000</v>
      </c>
    </row>
    <row r="77" spans="1:2" ht="15.75">
      <c r="A77" s="124" t="s">
        <v>173</v>
      </c>
      <c r="B77" s="129">
        <v>6900</v>
      </c>
    </row>
    <row r="78" spans="1:2" ht="15.75">
      <c r="A78" s="124" t="s">
        <v>208</v>
      </c>
      <c r="B78" s="129">
        <v>6850</v>
      </c>
    </row>
    <row r="79" spans="1:2" ht="31.5">
      <c r="A79" s="124" t="s">
        <v>209</v>
      </c>
      <c r="B79" s="129">
        <v>6766.67</v>
      </c>
    </row>
    <row r="80" spans="1:2" ht="31.5">
      <c r="A80" s="124" t="s">
        <v>210</v>
      </c>
      <c r="B80" s="129">
        <v>6700</v>
      </c>
    </row>
    <row r="81" spans="1:2" ht="31.5">
      <c r="A81" s="124" t="s">
        <v>211</v>
      </c>
      <c r="B81" s="129">
        <v>6700</v>
      </c>
    </row>
    <row r="82" spans="1:2" ht="15.75">
      <c r="A82" s="124" t="s">
        <v>84</v>
      </c>
      <c r="B82" s="129">
        <v>6600</v>
      </c>
    </row>
    <row r="83" spans="1:2" ht="15.75">
      <c r="A83" s="124" t="s">
        <v>80</v>
      </c>
      <c r="B83" s="129">
        <v>6564</v>
      </c>
    </row>
    <row r="84" spans="1:2" ht="31.5">
      <c r="A84" s="124" t="s">
        <v>81</v>
      </c>
      <c r="B84" s="129">
        <v>6500</v>
      </c>
    </row>
    <row r="85" spans="1:2" ht="31.5">
      <c r="A85" s="124" t="s">
        <v>236</v>
      </c>
      <c r="B85" s="129">
        <v>6300</v>
      </c>
    </row>
    <row r="86" spans="1:2" ht="31.5">
      <c r="A86" s="124" t="s">
        <v>237</v>
      </c>
      <c r="B86" s="129">
        <v>6290.5</v>
      </c>
    </row>
    <row r="87" spans="1:2" ht="75">
      <c r="A87" s="187" t="s">
        <v>34</v>
      </c>
      <c r="B87" s="188"/>
    </row>
    <row r="88" spans="1:2" ht="15.75">
      <c r="A88" s="124" t="s">
        <v>74</v>
      </c>
      <c r="B88" s="129">
        <v>12500</v>
      </c>
    </row>
    <row r="89" spans="1:2" ht="15.75">
      <c r="A89" s="124" t="s">
        <v>167</v>
      </c>
      <c r="B89" s="129">
        <v>8000</v>
      </c>
    </row>
    <row r="90" spans="1:2" ht="15.75">
      <c r="A90" s="124" t="s">
        <v>163</v>
      </c>
      <c r="B90" s="129">
        <v>7600</v>
      </c>
    </row>
    <row r="91" spans="1:2" ht="15.75">
      <c r="A91" s="124" t="s">
        <v>168</v>
      </c>
      <c r="B91" s="129">
        <v>7500</v>
      </c>
    </row>
    <row r="92" spans="1:2" ht="15.75">
      <c r="A92" s="124" t="s">
        <v>172</v>
      </c>
      <c r="B92" s="129">
        <v>7000</v>
      </c>
    </row>
    <row r="93" spans="1:2" ht="15.75">
      <c r="A93" s="124" t="s">
        <v>76</v>
      </c>
      <c r="B93" s="129">
        <v>7000</v>
      </c>
    </row>
    <row r="94" spans="1:2" ht="31.5">
      <c r="A94" s="124" t="s">
        <v>207</v>
      </c>
      <c r="B94" s="129">
        <v>6900</v>
      </c>
    </row>
    <row r="95" spans="1:2" ht="15.75">
      <c r="A95" s="124" t="s">
        <v>77</v>
      </c>
      <c r="B95" s="129">
        <v>6536</v>
      </c>
    </row>
    <row r="96" spans="1:2" ht="15.75">
      <c r="A96" s="124" t="s">
        <v>82</v>
      </c>
      <c r="B96" s="129">
        <v>6500</v>
      </c>
    </row>
    <row r="97" spans="1:2" ht="15.75">
      <c r="A97" s="124" t="s">
        <v>215</v>
      </c>
      <c r="B97" s="129">
        <v>6460</v>
      </c>
    </row>
    <row r="98" spans="1:2" ht="15.75">
      <c r="A98" s="124" t="s">
        <v>217</v>
      </c>
      <c r="B98" s="129">
        <v>6441.44</v>
      </c>
    </row>
    <row r="99" spans="1:2" ht="18.75">
      <c r="A99" s="187" t="s">
        <v>56</v>
      </c>
      <c r="B99" s="188"/>
    </row>
    <row r="100" spans="1:2" ht="15.75">
      <c r="A100" s="124" t="s">
        <v>238</v>
      </c>
      <c r="B100" s="129">
        <v>5900</v>
      </c>
    </row>
    <row r="101" spans="1:2" ht="15.75">
      <c r="A101" s="124" t="s">
        <v>45</v>
      </c>
      <c r="B101" s="129">
        <v>5314.62</v>
      </c>
    </row>
    <row r="102" spans="1:2" ht="15.75">
      <c r="A102" s="124" t="s">
        <v>85</v>
      </c>
      <c r="B102" s="129">
        <v>5000</v>
      </c>
    </row>
    <row r="103" spans="1:2" ht="15.75">
      <c r="A103" s="124" t="s">
        <v>187</v>
      </c>
      <c r="B103" s="129">
        <v>5000</v>
      </c>
    </row>
    <row r="104" spans="1:2" ht="15.75">
      <c r="A104" s="124" t="s">
        <v>46</v>
      </c>
      <c r="B104" s="129">
        <v>4947.42</v>
      </c>
    </row>
    <row r="105" spans="1:2" ht="15.75">
      <c r="A105" s="124" t="s">
        <v>47</v>
      </c>
      <c r="B105" s="129">
        <v>4453.83</v>
      </c>
    </row>
    <row r="106" spans="1:2" ht="15.75">
      <c r="A106" s="124" t="s">
        <v>239</v>
      </c>
      <c r="B106" s="129">
        <v>4298.5</v>
      </c>
    </row>
    <row r="107" spans="1:2" ht="15.75">
      <c r="A107" s="124" t="s">
        <v>240</v>
      </c>
      <c r="B107" s="129">
        <v>4037.5</v>
      </c>
    </row>
    <row r="108" spans="1:2" ht="15.75">
      <c r="A108" s="124" t="s">
        <v>188</v>
      </c>
      <c r="B108" s="129">
        <v>4000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workbookViewId="0">
      <selection activeCell="D9" sqref="D9"/>
    </sheetView>
  </sheetViews>
  <sheetFormatPr defaultRowHeight="15"/>
  <cols>
    <col min="1" max="1" width="41" style="8" customWidth="1"/>
    <col min="2" max="2" width="11.28515625" style="8" customWidth="1"/>
    <col min="3" max="3" width="10.85546875" style="8" customWidth="1"/>
    <col min="4" max="4" width="13" style="8" customWidth="1"/>
    <col min="5" max="5" width="9.85546875" style="8" customWidth="1"/>
    <col min="6" max="6" width="9.5703125" style="8" customWidth="1"/>
    <col min="7" max="7" width="12.42578125" style="8" customWidth="1"/>
  </cols>
  <sheetData>
    <row r="1" spans="1:7" ht="18.75">
      <c r="A1" s="165" t="s">
        <v>194</v>
      </c>
      <c r="B1" s="165"/>
      <c r="C1" s="165"/>
      <c r="D1" s="165"/>
      <c r="E1" s="165"/>
      <c r="F1" s="165"/>
      <c r="G1" s="165"/>
    </row>
    <row r="2" spans="1:7" ht="18.75">
      <c r="A2" s="166" t="s">
        <v>68</v>
      </c>
      <c r="B2" s="166"/>
      <c r="C2" s="166"/>
      <c r="D2" s="166"/>
      <c r="E2" s="166"/>
      <c r="F2" s="166"/>
      <c r="G2" s="166"/>
    </row>
    <row r="3" spans="1:7" ht="15.75" thickBot="1">
      <c r="A3" s="55"/>
      <c r="B3" s="55"/>
      <c r="C3" s="55"/>
      <c r="D3" s="55"/>
      <c r="E3" s="55"/>
      <c r="F3" s="55"/>
      <c r="G3" s="74"/>
    </row>
    <row r="4" spans="1:7" ht="18.75">
      <c r="A4" s="167"/>
      <c r="B4" s="169" t="s">
        <v>189</v>
      </c>
      <c r="C4" s="170"/>
      <c r="D4" s="171"/>
      <c r="E4" s="143" t="s">
        <v>191</v>
      </c>
      <c r="F4" s="143"/>
      <c r="G4" s="172"/>
    </row>
    <row r="5" spans="1:7" ht="63">
      <c r="A5" s="168"/>
      <c r="B5" s="77" t="s">
        <v>2</v>
      </c>
      <c r="C5" s="77" t="s">
        <v>25</v>
      </c>
      <c r="D5" s="91" t="s">
        <v>3</v>
      </c>
      <c r="E5" s="75" t="s">
        <v>2</v>
      </c>
      <c r="F5" s="75" t="s">
        <v>25</v>
      </c>
      <c r="G5" s="3" t="s">
        <v>3</v>
      </c>
    </row>
    <row r="6" spans="1:7" ht="18.75">
      <c r="A6" s="28" t="s">
        <v>4</v>
      </c>
      <c r="B6" s="78">
        <v>30775</v>
      </c>
      <c r="C6" s="78">
        <v>27131</v>
      </c>
      <c r="D6" s="92">
        <f>ROUND(C6/B6*100,1)</f>
        <v>88.2</v>
      </c>
      <c r="E6" s="93">
        <v>21471</v>
      </c>
      <c r="F6" s="78">
        <v>19612</v>
      </c>
      <c r="G6" s="94">
        <f>ROUND(F6/E6*100,1)</f>
        <v>91.3</v>
      </c>
    </row>
    <row r="7" spans="1:7" ht="15.75">
      <c r="A7" s="4" t="s">
        <v>65</v>
      </c>
      <c r="B7" s="95"/>
      <c r="C7" s="59"/>
      <c r="D7" s="92"/>
      <c r="E7" s="96"/>
      <c r="F7" s="59"/>
      <c r="G7" s="94"/>
    </row>
    <row r="8" spans="1:7" ht="30">
      <c r="A8" s="97" t="s">
        <v>66</v>
      </c>
      <c r="B8" s="98"/>
      <c r="C8" s="99"/>
      <c r="D8" s="100"/>
      <c r="E8" s="96"/>
      <c r="F8" s="99"/>
      <c r="G8" s="101"/>
    </row>
    <row r="9" spans="1:7" ht="31.5">
      <c r="A9" s="102" t="s">
        <v>5</v>
      </c>
      <c r="B9" s="103">
        <v>8819</v>
      </c>
      <c r="C9" s="104">
        <v>8348</v>
      </c>
      <c r="D9" s="105">
        <f t="shared" ref="D9:D27" si="0">ROUND(C9/B9*100,1)</f>
        <v>94.7</v>
      </c>
      <c r="E9" s="106">
        <v>6151</v>
      </c>
      <c r="F9" s="107">
        <v>6847</v>
      </c>
      <c r="G9" s="108">
        <f t="shared" ref="G9:G27" si="1">ROUND(F9/E9*100,1)</f>
        <v>111.3</v>
      </c>
    </row>
    <row r="10" spans="1:7" ht="31.5">
      <c r="A10" s="5" t="s">
        <v>6</v>
      </c>
      <c r="B10" s="103">
        <v>101</v>
      </c>
      <c r="C10" s="104">
        <v>63</v>
      </c>
      <c r="D10" s="92">
        <f t="shared" si="0"/>
        <v>62.4</v>
      </c>
      <c r="E10" s="103">
        <v>67</v>
      </c>
      <c r="F10" s="107">
        <v>49</v>
      </c>
      <c r="G10" s="94">
        <f t="shared" si="1"/>
        <v>73.099999999999994</v>
      </c>
    </row>
    <row r="11" spans="1:7" ht="15.75">
      <c r="A11" s="5" t="s">
        <v>7</v>
      </c>
      <c r="B11" s="109">
        <v>3724</v>
      </c>
      <c r="C11" s="104">
        <v>3229</v>
      </c>
      <c r="D11" s="92">
        <f t="shared" si="0"/>
        <v>86.7</v>
      </c>
      <c r="E11" s="109">
        <v>2676</v>
      </c>
      <c r="F11" s="107">
        <v>2442</v>
      </c>
      <c r="G11" s="94">
        <f t="shared" si="1"/>
        <v>91.3</v>
      </c>
    </row>
    <row r="12" spans="1:7" ht="31.5">
      <c r="A12" s="5" t="s">
        <v>8</v>
      </c>
      <c r="B12" s="109">
        <v>349</v>
      </c>
      <c r="C12" s="104">
        <v>373</v>
      </c>
      <c r="D12" s="92">
        <f t="shared" si="0"/>
        <v>106.9</v>
      </c>
      <c r="E12" s="109">
        <v>241</v>
      </c>
      <c r="F12" s="107">
        <v>286</v>
      </c>
      <c r="G12" s="94">
        <f t="shared" si="1"/>
        <v>118.7</v>
      </c>
    </row>
    <row r="13" spans="1:7" ht="31.5">
      <c r="A13" s="5" t="s">
        <v>9</v>
      </c>
      <c r="B13" s="109">
        <v>136</v>
      </c>
      <c r="C13" s="104">
        <v>108</v>
      </c>
      <c r="D13" s="92">
        <f t="shared" si="0"/>
        <v>79.400000000000006</v>
      </c>
      <c r="E13" s="109">
        <v>91</v>
      </c>
      <c r="F13" s="107">
        <v>84</v>
      </c>
      <c r="G13" s="94">
        <f t="shared" si="1"/>
        <v>92.3</v>
      </c>
    </row>
    <row r="14" spans="1:7" ht="15.75">
      <c r="A14" s="5" t="s">
        <v>10</v>
      </c>
      <c r="B14" s="109">
        <v>671</v>
      </c>
      <c r="C14" s="104">
        <v>585</v>
      </c>
      <c r="D14" s="92">
        <f t="shared" si="0"/>
        <v>87.2</v>
      </c>
      <c r="E14" s="109">
        <v>488</v>
      </c>
      <c r="F14" s="107">
        <v>469</v>
      </c>
      <c r="G14" s="94">
        <f t="shared" si="1"/>
        <v>96.1</v>
      </c>
    </row>
    <row r="15" spans="1:7" ht="31.5">
      <c r="A15" s="5" t="s">
        <v>11</v>
      </c>
      <c r="B15" s="109">
        <v>3551</v>
      </c>
      <c r="C15" s="104">
        <v>3310</v>
      </c>
      <c r="D15" s="92">
        <f t="shared" si="0"/>
        <v>93.2</v>
      </c>
      <c r="E15" s="109">
        <v>2546</v>
      </c>
      <c r="F15" s="107">
        <v>2604</v>
      </c>
      <c r="G15" s="94">
        <f t="shared" si="1"/>
        <v>102.3</v>
      </c>
    </row>
    <row r="16" spans="1:7" ht="31.5">
      <c r="A16" s="5" t="s">
        <v>12</v>
      </c>
      <c r="B16" s="109">
        <v>1059</v>
      </c>
      <c r="C16" s="104">
        <v>915</v>
      </c>
      <c r="D16" s="92">
        <f t="shared" si="0"/>
        <v>86.4</v>
      </c>
      <c r="E16" s="109">
        <v>754</v>
      </c>
      <c r="F16" s="107">
        <v>706</v>
      </c>
      <c r="G16" s="94">
        <f t="shared" si="1"/>
        <v>93.6</v>
      </c>
    </row>
    <row r="17" spans="1:7" ht="31.5">
      <c r="A17" s="5" t="s">
        <v>13</v>
      </c>
      <c r="B17" s="109">
        <v>378</v>
      </c>
      <c r="C17" s="104">
        <v>329</v>
      </c>
      <c r="D17" s="92">
        <f t="shared" si="0"/>
        <v>87</v>
      </c>
      <c r="E17" s="109">
        <v>268</v>
      </c>
      <c r="F17" s="107">
        <v>248</v>
      </c>
      <c r="G17" s="94">
        <f t="shared" si="1"/>
        <v>92.5</v>
      </c>
    </row>
    <row r="18" spans="1:7" ht="15.75">
      <c r="A18" s="5" t="s">
        <v>14</v>
      </c>
      <c r="B18" s="109">
        <v>260</v>
      </c>
      <c r="C18" s="104">
        <v>185</v>
      </c>
      <c r="D18" s="92">
        <f t="shared" si="0"/>
        <v>71.2</v>
      </c>
      <c r="E18" s="109">
        <v>197</v>
      </c>
      <c r="F18" s="107">
        <v>144</v>
      </c>
      <c r="G18" s="94">
        <f t="shared" si="1"/>
        <v>73.099999999999994</v>
      </c>
    </row>
    <row r="19" spans="1:7" ht="15.75">
      <c r="A19" s="5" t="s">
        <v>15</v>
      </c>
      <c r="B19" s="109">
        <v>587</v>
      </c>
      <c r="C19" s="104">
        <v>386</v>
      </c>
      <c r="D19" s="92">
        <f t="shared" si="0"/>
        <v>65.8</v>
      </c>
      <c r="E19" s="109">
        <v>408</v>
      </c>
      <c r="F19" s="107">
        <v>285</v>
      </c>
      <c r="G19" s="94">
        <f t="shared" si="1"/>
        <v>69.900000000000006</v>
      </c>
    </row>
    <row r="20" spans="1:7" ht="15.75">
      <c r="A20" s="5" t="s">
        <v>16</v>
      </c>
      <c r="B20" s="109">
        <v>172</v>
      </c>
      <c r="C20" s="104">
        <v>113</v>
      </c>
      <c r="D20" s="92">
        <f t="shared" si="0"/>
        <v>65.7</v>
      </c>
      <c r="E20" s="109">
        <v>129</v>
      </c>
      <c r="F20" s="107">
        <v>84</v>
      </c>
      <c r="G20" s="94">
        <f t="shared" si="1"/>
        <v>65.099999999999994</v>
      </c>
    </row>
    <row r="21" spans="1:7" ht="31.5">
      <c r="A21" s="5" t="s">
        <v>17</v>
      </c>
      <c r="B21" s="109">
        <v>329</v>
      </c>
      <c r="C21" s="104">
        <v>320</v>
      </c>
      <c r="D21" s="92">
        <f t="shared" si="0"/>
        <v>97.3</v>
      </c>
      <c r="E21" s="109">
        <v>234</v>
      </c>
      <c r="F21" s="107">
        <v>255</v>
      </c>
      <c r="G21" s="94">
        <f t="shared" si="1"/>
        <v>109</v>
      </c>
    </row>
    <row r="22" spans="1:7" ht="31.5">
      <c r="A22" s="5" t="s">
        <v>18</v>
      </c>
      <c r="B22" s="109">
        <v>426</v>
      </c>
      <c r="C22" s="104">
        <v>426</v>
      </c>
      <c r="D22" s="92">
        <f t="shared" si="0"/>
        <v>100</v>
      </c>
      <c r="E22" s="109">
        <v>305</v>
      </c>
      <c r="F22" s="107">
        <v>339</v>
      </c>
      <c r="G22" s="94">
        <f t="shared" si="1"/>
        <v>111.1</v>
      </c>
    </row>
    <row r="23" spans="1:7" ht="31.5">
      <c r="A23" s="5" t="s">
        <v>19</v>
      </c>
      <c r="B23" s="109">
        <v>4329</v>
      </c>
      <c r="C23" s="104">
        <v>2461</v>
      </c>
      <c r="D23" s="92">
        <f t="shared" si="0"/>
        <v>56.8</v>
      </c>
      <c r="E23" s="109">
        <v>3313</v>
      </c>
      <c r="F23" s="107">
        <v>1942</v>
      </c>
      <c r="G23" s="94">
        <f t="shared" si="1"/>
        <v>58.6</v>
      </c>
    </row>
    <row r="24" spans="1:7" ht="15.75">
      <c r="A24" s="5" t="s">
        <v>20</v>
      </c>
      <c r="B24" s="109">
        <v>414</v>
      </c>
      <c r="C24" s="104">
        <v>343</v>
      </c>
      <c r="D24" s="92">
        <f t="shared" si="0"/>
        <v>82.9</v>
      </c>
      <c r="E24" s="109">
        <v>282</v>
      </c>
      <c r="F24" s="107">
        <v>281</v>
      </c>
      <c r="G24" s="94">
        <f t="shared" si="1"/>
        <v>99.6</v>
      </c>
    </row>
    <row r="25" spans="1:7" ht="31.5">
      <c r="A25" s="5" t="s">
        <v>21</v>
      </c>
      <c r="B25" s="109">
        <v>587</v>
      </c>
      <c r="C25" s="104">
        <v>485</v>
      </c>
      <c r="D25" s="92">
        <f t="shared" si="0"/>
        <v>82.6</v>
      </c>
      <c r="E25" s="109">
        <v>407</v>
      </c>
      <c r="F25" s="107">
        <v>392</v>
      </c>
      <c r="G25" s="94">
        <f t="shared" si="1"/>
        <v>96.3</v>
      </c>
    </row>
    <row r="26" spans="1:7" ht="31.5">
      <c r="A26" s="5" t="s">
        <v>22</v>
      </c>
      <c r="B26" s="109">
        <v>136</v>
      </c>
      <c r="C26" s="104">
        <v>112</v>
      </c>
      <c r="D26" s="92">
        <f t="shared" si="0"/>
        <v>82.4</v>
      </c>
      <c r="E26" s="109">
        <v>118</v>
      </c>
      <c r="F26" s="107">
        <v>93</v>
      </c>
      <c r="G26" s="94">
        <f t="shared" si="1"/>
        <v>78.8</v>
      </c>
    </row>
    <row r="27" spans="1:7" ht="16.5" thickBot="1">
      <c r="A27" s="6" t="s">
        <v>23</v>
      </c>
      <c r="B27" s="110">
        <v>313</v>
      </c>
      <c r="C27" s="111">
        <v>220</v>
      </c>
      <c r="D27" s="112">
        <f t="shared" si="0"/>
        <v>70.3</v>
      </c>
      <c r="E27" s="110">
        <v>226</v>
      </c>
      <c r="F27" s="113">
        <v>140</v>
      </c>
      <c r="G27" s="114">
        <f t="shared" si="1"/>
        <v>61.9</v>
      </c>
    </row>
    <row r="28" spans="1:7" ht="18.75">
      <c r="A28" s="7"/>
      <c r="B28" s="115"/>
      <c r="F28" s="116"/>
    </row>
    <row r="29" spans="1:7" ht="18.75">
      <c r="A29" s="7"/>
      <c r="B29" s="7"/>
      <c r="F29" s="117"/>
    </row>
  </sheetData>
  <mergeCells count="5">
    <mergeCell ref="A1:G1"/>
    <mergeCell ref="A2:G2"/>
    <mergeCell ref="A4:A5"/>
    <mergeCell ref="B4:D4"/>
    <mergeCell ref="E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"/>
  <sheetViews>
    <sheetView workbookViewId="0">
      <selection activeCell="E12" sqref="E12"/>
    </sheetView>
  </sheetViews>
  <sheetFormatPr defaultRowHeight="15"/>
  <cols>
    <col min="1" max="1" width="51.5703125" style="8" customWidth="1"/>
    <col min="2" max="2" width="13.85546875" style="8" customWidth="1"/>
    <col min="3" max="4" width="13.7109375" style="8" customWidth="1"/>
    <col min="5" max="5" width="13.140625" style="8" customWidth="1"/>
    <col min="6" max="6" width="12.28515625" style="8" customWidth="1"/>
    <col min="7" max="7" width="15.7109375" style="8" customWidth="1"/>
  </cols>
  <sheetData>
    <row r="1" spans="1:7" ht="20.25">
      <c r="A1" s="139" t="s">
        <v>194</v>
      </c>
      <c r="B1" s="139"/>
      <c r="C1" s="139"/>
      <c r="D1" s="139"/>
      <c r="E1" s="139"/>
      <c r="F1" s="139"/>
      <c r="G1" s="139"/>
    </row>
    <row r="2" spans="1:7" ht="20.25">
      <c r="A2" s="140" t="s">
        <v>26</v>
      </c>
      <c r="B2" s="140"/>
      <c r="C2" s="140"/>
      <c r="D2" s="140"/>
      <c r="E2" s="140"/>
      <c r="F2" s="140"/>
      <c r="G2" s="140"/>
    </row>
    <row r="3" spans="1:7" ht="15.75" thickBot="1">
      <c r="A3" s="55"/>
      <c r="B3" s="55"/>
      <c r="C3" s="55"/>
      <c r="D3" s="55"/>
      <c r="E3" s="55"/>
      <c r="F3" s="55"/>
      <c r="G3" s="74"/>
    </row>
    <row r="4" spans="1:7" ht="18.75">
      <c r="A4" s="167"/>
      <c r="B4" s="143" t="s">
        <v>189</v>
      </c>
      <c r="C4" s="143"/>
      <c r="D4" s="143"/>
      <c r="E4" s="143" t="s">
        <v>191</v>
      </c>
      <c r="F4" s="143"/>
      <c r="G4" s="172"/>
    </row>
    <row r="5" spans="1:7" ht="47.25">
      <c r="A5" s="168"/>
      <c r="B5" s="137" t="s">
        <v>195</v>
      </c>
      <c r="C5" s="137" t="s">
        <v>25</v>
      </c>
      <c r="D5" s="76" t="s">
        <v>3</v>
      </c>
      <c r="E5" s="138" t="s">
        <v>2</v>
      </c>
      <c r="F5" s="138" t="s">
        <v>25</v>
      </c>
      <c r="G5" s="3" t="s">
        <v>3</v>
      </c>
    </row>
    <row r="6" spans="1:7" ht="18.75">
      <c r="A6" s="28" t="s">
        <v>4</v>
      </c>
      <c r="B6" s="78">
        <f>SUM(B7:B15)</f>
        <v>30775</v>
      </c>
      <c r="C6" s="78">
        <f>SUM(C7:C15)</f>
        <v>27131</v>
      </c>
      <c r="D6" s="79">
        <f>ROUND(C6/B6*100,1)</f>
        <v>88.2</v>
      </c>
      <c r="E6" s="78">
        <f>SUM(E7:E15)</f>
        <v>21471</v>
      </c>
      <c r="F6" s="78">
        <f>SUM(F7:F15)</f>
        <v>19612</v>
      </c>
      <c r="G6" s="80">
        <f>ROUND(F6/E6*100,1)</f>
        <v>91.3</v>
      </c>
    </row>
    <row r="7" spans="1:7" ht="33">
      <c r="A7" s="81" t="s">
        <v>27</v>
      </c>
      <c r="B7" s="82">
        <v>3873</v>
      </c>
      <c r="C7" s="82">
        <v>3123</v>
      </c>
      <c r="D7" s="79">
        <f t="shared" ref="D7:D15" si="0">ROUND(C7/B7*100,1)</f>
        <v>80.599999999999994</v>
      </c>
      <c r="E7" s="83">
        <v>2844</v>
      </c>
      <c r="F7" s="82">
        <v>2189</v>
      </c>
      <c r="G7" s="80">
        <f t="shared" ref="G7:G15" si="1">ROUND(F7/E7*100,1)</f>
        <v>77</v>
      </c>
    </row>
    <row r="8" spans="1:7" ht="16.5">
      <c r="A8" s="81" t="s">
        <v>28</v>
      </c>
      <c r="B8" s="82">
        <v>2051</v>
      </c>
      <c r="C8" s="82">
        <v>1928</v>
      </c>
      <c r="D8" s="79">
        <f t="shared" si="0"/>
        <v>94</v>
      </c>
      <c r="E8" s="83">
        <v>1405</v>
      </c>
      <c r="F8" s="82">
        <v>1325</v>
      </c>
      <c r="G8" s="80">
        <f t="shared" si="1"/>
        <v>94.3</v>
      </c>
    </row>
    <row r="9" spans="1:7" ht="16.5">
      <c r="A9" s="81" t="s">
        <v>29</v>
      </c>
      <c r="B9" s="60">
        <v>2594</v>
      </c>
      <c r="C9" s="82">
        <v>2169</v>
      </c>
      <c r="D9" s="79">
        <f t="shared" si="0"/>
        <v>83.6</v>
      </c>
      <c r="E9" s="83">
        <v>1827</v>
      </c>
      <c r="F9" s="82">
        <v>1505</v>
      </c>
      <c r="G9" s="80">
        <f t="shared" si="1"/>
        <v>82.4</v>
      </c>
    </row>
    <row r="10" spans="1:7" ht="16.5">
      <c r="A10" s="81" t="s">
        <v>30</v>
      </c>
      <c r="B10" s="60">
        <v>1474</v>
      </c>
      <c r="C10" s="82">
        <v>1296</v>
      </c>
      <c r="D10" s="79">
        <f t="shared" si="0"/>
        <v>87.9</v>
      </c>
      <c r="E10" s="83">
        <v>1011</v>
      </c>
      <c r="F10" s="82">
        <v>911</v>
      </c>
      <c r="G10" s="80">
        <f t="shared" si="1"/>
        <v>90.1</v>
      </c>
    </row>
    <row r="11" spans="1:7" ht="16.5">
      <c r="A11" s="81" t="s">
        <v>31</v>
      </c>
      <c r="B11" s="60">
        <v>4908</v>
      </c>
      <c r="C11" s="82">
        <v>4223</v>
      </c>
      <c r="D11" s="79">
        <f t="shared" si="0"/>
        <v>86</v>
      </c>
      <c r="E11" s="83">
        <v>3423</v>
      </c>
      <c r="F11" s="82">
        <v>2967</v>
      </c>
      <c r="G11" s="80">
        <f t="shared" si="1"/>
        <v>86.7</v>
      </c>
    </row>
    <row r="12" spans="1:7" ht="33">
      <c r="A12" s="81" t="s">
        <v>32</v>
      </c>
      <c r="B12" s="60">
        <v>1613</v>
      </c>
      <c r="C12" s="82">
        <v>1409</v>
      </c>
      <c r="D12" s="79">
        <f t="shared" si="0"/>
        <v>87.4</v>
      </c>
      <c r="E12" s="83">
        <v>1215</v>
      </c>
      <c r="F12" s="82">
        <v>1175</v>
      </c>
      <c r="G12" s="80">
        <f t="shared" si="1"/>
        <v>96.7</v>
      </c>
    </row>
    <row r="13" spans="1:7" ht="16.5">
      <c r="A13" s="81" t="s">
        <v>33</v>
      </c>
      <c r="B13" s="60">
        <v>2795</v>
      </c>
      <c r="C13" s="82">
        <v>2435</v>
      </c>
      <c r="D13" s="79">
        <f t="shared" si="0"/>
        <v>87.1</v>
      </c>
      <c r="E13" s="83">
        <v>1898</v>
      </c>
      <c r="F13" s="82">
        <v>1681</v>
      </c>
      <c r="G13" s="80">
        <f t="shared" si="1"/>
        <v>88.6</v>
      </c>
    </row>
    <row r="14" spans="1:7" ht="49.5">
      <c r="A14" s="81" t="s">
        <v>34</v>
      </c>
      <c r="B14" s="60">
        <v>6334</v>
      </c>
      <c r="C14" s="82">
        <v>5910</v>
      </c>
      <c r="D14" s="79">
        <f t="shared" si="0"/>
        <v>93.3</v>
      </c>
      <c r="E14" s="83">
        <v>4165</v>
      </c>
      <c r="F14" s="82">
        <v>4326</v>
      </c>
      <c r="G14" s="80">
        <f t="shared" si="1"/>
        <v>103.9</v>
      </c>
    </row>
    <row r="15" spans="1:7" ht="17.25" thickBot="1">
      <c r="A15" s="84" t="s">
        <v>67</v>
      </c>
      <c r="B15" s="85">
        <v>5133</v>
      </c>
      <c r="C15" s="86">
        <v>4638</v>
      </c>
      <c r="D15" s="87">
        <f t="shared" si="0"/>
        <v>90.4</v>
      </c>
      <c r="E15" s="88">
        <v>3683</v>
      </c>
      <c r="F15" s="86">
        <v>3533</v>
      </c>
      <c r="G15" s="89">
        <f t="shared" si="1"/>
        <v>95.9</v>
      </c>
    </row>
    <row r="16" spans="1:7">
      <c r="B16" s="90"/>
    </row>
    <row r="17" spans="2:2">
      <c r="B17" s="90"/>
    </row>
    <row r="18" spans="2:2">
      <c r="B18" s="90"/>
    </row>
  </sheetData>
  <mergeCells count="5">
    <mergeCell ref="A1:G1"/>
    <mergeCell ref="A2:G2"/>
    <mergeCell ref="A4:A5"/>
    <mergeCell ref="B4:D4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30"/>
  <sheetViews>
    <sheetView workbookViewId="0">
      <selection activeCell="C9" sqref="C9:C27"/>
    </sheetView>
  </sheetViews>
  <sheetFormatPr defaultRowHeight="15"/>
  <cols>
    <col min="1" max="1" width="37.140625" style="8" customWidth="1"/>
    <col min="2" max="2" width="13.5703125" style="8" customWidth="1"/>
    <col min="3" max="3" width="16.140625" style="8" customWidth="1"/>
    <col min="4" max="4" width="15.5703125" style="8" customWidth="1"/>
  </cols>
  <sheetData>
    <row r="1" spans="1:4" ht="39.75" customHeight="1">
      <c r="A1" s="174" t="s">
        <v>193</v>
      </c>
      <c r="B1" s="174"/>
      <c r="C1" s="174"/>
      <c r="D1" s="174"/>
    </row>
    <row r="2" spans="1:4" s="58" customFormat="1" ht="12.75">
      <c r="A2" s="175" t="s">
        <v>1</v>
      </c>
      <c r="B2" s="175"/>
      <c r="C2" s="175"/>
      <c r="D2" s="175"/>
    </row>
    <row r="3" spans="1:4" ht="15.75" thickBot="1">
      <c r="A3" s="55"/>
      <c r="B3" s="55"/>
      <c r="C3" s="55"/>
      <c r="D3" s="55"/>
    </row>
    <row r="4" spans="1:4">
      <c r="A4" s="141"/>
      <c r="B4" s="176" t="s">
        <v>62</v>
      </c>
      <c r="C4" s="178" t="s">
        <v>63</v>
      </c>
      <c r="D4" s="180" t="s">
        <v>64</v>
      </c>
    </row>
    <row r="5" spans="1:4" ht="51" customHeight="1">
      <c r="A5" s="142"/>
      <c r="B5" s="177"/>
      <c r="C5" s="179"/>
      <c r="D5" s="181"/>
    </row>
    <row r="6" spans="1:4" ht="15.75">
      <c r="A6" s="56" t="s">
        <v>4</v>
      </c>
      <c r="B6" s="61">
        <f>SUM(B9:B27)</f>
        <v>2236</v>
      </c>
      <c r="C6" s="61">
        <v>19612</v>
      </c>
      <c r="D6" s="62">
        <f>C6/B6</f>
        <v>8.7710196779964225</v>
      </c>
    </row>
    <row r="7" spans="1:4" ht="15.75">
      <c r="A7" s="56" t="s">
        <v>65</v>
      </c>
      <c r="B7" s="63" t="s">
        <v>53</v>
      </c>
      <c r="C7" s="64">
        <v>0</v>
      </c>
      <c r="D7" s="62"/>
    </row>
    <row r="8" spans="1:4" ht="31.5">
      <c r="A8" s="57" t="s">
        <v>66</v>
      </c>
      <c r="B8" s="63"/>
      <c r="C8" s="65"/>
      <c r="D8" s="62"/>
    </row>
    <row r="9" spans="1:4" ht="47.25">
      <c r="A9" s="5" t="s">
        <v>5</v>
      </c>
      <c r="B9" s="66">
        <v>1132</v>
      </c>
      <c r="C9" s="66">
        <v>6847</v>
      </c>
      <c r="D9" s="62">
        <f t="shared" ref="D9:D27" si="0">C9/B9</f>
        <v>6.0485865724381629</v>
      </c>
    </row>
    <row r="10" spans="1:4" ht="31.5">
      <c r="A10" s="5" t="s">
        <v>6</v>
      </c>
      <c r="B10" s="67">
        <v>3</v>
      </c>
      <c r="C10" s="67">
        <v>49</v>
      </c>
      <c r="D10" s="62">
        <f t="shared" si="0"/>
        <v>16.333333333333332</v>
      </c>
    </row>
    <row r="11" spans="1:4" ht="15.75">
      <c r="A11" s="5" t="s">
        <v>7</v>
      </c>
      <c r="B11" s="67">
        <v>416</v>
      </c>
      <c r="C11" s="67">
        <v>2442</v>
      </c>
      <c r="D11" s="62">
        <f t="shared" si="0"/>
        <v>5.8701923076923075</v>
      </c>
    </row>
    <row r="12" spans="1:4" ht="31.5">
      <c r="A12" s="5" t="s">
        <v>8</v>
      </c>
      <c r="B12" s="67">
        <v>10</v>
      </c>
      <c r="C12" s="67">
        <v>286</v>
      </c>
      <c r="D12" s="62">
        <f t="shared" si="0"/>
        <v>28.6</v>
      </c>
    </row>
    <row r="13" spans="1:4" ht="31.5">
      <c r="A13" s="5" t="s">
        <v>9</v>
      </c>
      <c r="B13" s="67">
        <v>32</v>
      </c>
      <c r="C13" s="67">
        <v>84</v>
      </c>
      <c r="D13" s="62">
        <f t="shared" si="0"/>
        <v>2.625</v>
      </c>
    </row>
    <row r="14" spans="1:4" ht="15.75">
      <c r="A14" s="5" t="s">
        <v>10</v>
      </c>
      <c r="B14" s="67">
        <v>34</v>
      </c>
      <c r="C14" s="67">
        <v>469</v>
      </c>
      <c r="D14" s="62">
        <f t="shared" si="0"/>
        <v>13.794117647058824</v>
      </c>
    </row>
    <row r="15" spans="1:4" ht="47.25">
      <c r="A15" s="5" t="s">
        <v>11</v>
      </c>
      <c r="B15" s="66">
        <v>207</v>
      </c>
      <c r="C15" s="66">
        <v>2604</v>
      </c>
      <c r="D15" s="62">
        <f t="shared" si="0"/>
        <v>12.579710144927537</v>
      </c>
    </row>
    <row r="16" spans="1:4" ht="31.5">
      <c r="A16" s="5" t="s">
        <v>12</v>
      </c>
      <c r="B16" s="66">
        <v>94</v>
      </c>
      <c r="C16" s="66">
        <v>706</v>
      </c>
      <c r="D16" s="62">
        <f t="shared" si="0"/>
        <v>7.5106382978723403</v>
      </c>
    </row>
    <row r="17" spans="1:4" ht="31.5">
      <c r="A17" s="5" t="s">
        <v>13</v>
      </c>
      <c r="B17" s="67">
        <v>22</v>
      </c>
      <c r="C17" s="67">
        <v>248</v>
      </c>
      <c r="D17" s="62">
        <f t="shared" si="0"/>
        <v>11.272727272727273</v>
      </c>
    </row>
    <row r="18" spans="1:4" ht="15.75">
      <c r="A18" s="5" t="s">
        <v>14</v>
      </c>
      <c r="B18" s="67">
        <v>15</v>
      </c>
      <c r="C18" s="67">
        <v>144</v>
      </c>
      <c r="D18" s="62">
        <f t="shared" si="0"/>
        <v>9.6</v>
      </c>
    </row>
    <row r="19" spans="1:4" ht="15.75">
      <c r="A19" s="5" t="s">
        <v>15</v>
      </c>
      <c r="B19" s="67">
        <v>9</v>
      </c>
      <c r="C19" s="67">
        <v>285</v>
      </c>
      <c r="D19" s="62">
        <f t="shared" si="0"/>
        <v>31.666666666666668</v>
      </c>
    </row>
    <row r="20" spans="1:4" ht="15.75">
      <c r="A20" s="5" t="s">
        <v>16</v>
      </c>
      <c r="B20" s="67">
        <v>12</v>
      </c>
      <c r="C20" s="67">
        <v>84</v>
      </c>
      <c r="D20" s="62">
        <f t="shared" si="0"/>
        <v>7</v>
      </c>
    </row>
    <row r="21" spans="1:4" ht="31.5">
      <c r="A21" s="5" t="s">
        <v>17</v>
      </c>
      <c r="B21" s="67">
        <v>43</v>
      </c>
      <c r="C21" s="67">
        <v>255</v>
      </c>
      <c r="D21" s="62">
        <f t="shared" si="0"/>
        <v>5.9302325581395348</v>
      </c>
    </row>
    <row r="22" spans="1:4" ht="31.5">
      <c r="A22" s="5" t="s">
        <v>18</v>
      </c>
      <c r="B22" s="67">
        <v>24</v>
      </c>
      <c r="C22" s="67">
        <v>339</v>
      </c>
      <c r="D22" s="62">
        <f t="shared" si="0"/>
        <v>14.125</v>
      </c>
    </row>
    <row r="23" spans="1:4" ht="31.5">
      <c r="A23" s="5" t="s">
        <v>19</v>
      </c>
      <c r="B23" s="67">
        <v>49</v>
      </c>
      <c r="C23" s="67">
        <v>1942</v>
      </c>
      <c r="D23" s="62">
        <f t="shared" si="0"/>
        <v>39.632653061224488</v>
      </c>
    </row>
    <row r="24" spans="1:4" ht="15.75">
      <c r="A24" s="5" t="s">
        <v>20</v>
      </c>
      <c r="B24" s="67">
        <v>40</v>
      </c>
      <c r="C24" s="67">
        <v>281</v>
      </c>
      <c r="D24" s="62">
        <f t="shared" si="0"/>
        <v>7.0250000000000004</v>
      </c>
    </row>
    <row r="25" spans="1:4" ht="31.5">
      <c r="A25" s="5" t="s">
        <v>21</v>
      </c>
      <c r="B25" s="67">
        <v>53</v>
      </c>
      <c r="C25" s="67">
        <v>392</v>
      </c>
      <c r="D25" s="62">
        <f t="shared" si="0"/>
        <v>7.3962264150943398</v>
      </c>
    </row>
    <row r="26" spans="1:4" ht="31.5">
      <c r="A26" s="5" t="s">
        <v>22</v>
      </c>
      <c r="B26" s="67">
        <v>22</v>
      </c>
      <c r="C26" s="67">
        <v>93</v>
      </c>
      <c r="D26" s="62">
        <f t="shared" si="0"/>
        <v>4.2272727272727275</v>
      </c>
    </row>
    <row r="27" spans="1:4" ht="16.5" thickBot="1">
      <c r="A27" s="6" t="s">
        <v>23</v>
      </c>
      <c r="B27" s="67">
        <v>19</v>
      </c>
      <c r="C27" s="67">
        <v>140</v>
      </c>
      <c r="D27" s="62">
        <f t="shared" si="0"/>
        <v>7.3684210526315788</v>
      </c>
    </row>
    <row r="28" spans="1:4">
      <c r="A28" s="173"/>
      <c r="B28" s="173"/>
      <c r="C28" s="7"/>
      <c r="D28" s="7"/>
    </row>
    <row r="29" spans="1:4">
      <c r="A29" s="7"/>
      <c r="B29" s="7"/>
      <c r="C29" s="7"/>
      <c r="D29" s="7"/>
    </row>
    <row r="30" spans="1:4">
      <c r="A30" s="7"/>
      <c r="B30" s="7"/>
      <c r="C30" s="7"/>
      <c r="D30" s="7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2.1</vt:lpstr>
      <vt:lpstr>2.2</vt:lpstr>
      <vt:lpstr>2,3</vt:lpstr>
      <vt:lpstr>2.4</vt:lpstr>
      <vt:lpstr>2.5</vt:lpstr>
      <vt:lpstr>2,6</vt:lpstr>
      <vt:lpstr>2.7</vt:lpstr>
      <vt:lpstr>2.8</vt:lpstr>
      <vt:lpstr>2.9</vt:lpstr>
      <vt:lpstr>2.10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2018-04-13T11:23:39Z</dcterms:modified>
</cp:coreProperties>
</file>