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465" windowWidth="14805" windowHeight="7650" activeTab="1"/>
  </bookViews>
  <sheets>
    <sheet name="1" sheetId="71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'1'!$A$1:$F$19</definedName>
    <definedName name="_xlnm.Print_Area" localSheetId="1">'2'!$A$1:$AB$30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AB30" i="53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X7"/>
  <c r="U7"/>
  <c r="R7"/>
  <c r="O7"/>
  <c r="L7"/>
  <c r="I7"/>
  <c r="F7"/>
  <c r="C7"/>
  <c r="AA7"/>
  <c r="F19" i="71"/>
  <c r="E19"/>
  <c r="F18"/>
  <c r="E18"/>
  <c r="F13"/>
  <c r="E13"/>
  <c r="F12"/>
  <c r="E12"/>
  <c r="F11"/>
  <c r="E11"/>
  <c r="F10"/>
  <c r="E10"/>
  <c r="F9"/>
  <c r="E9"/>
  <c r="F8"/>
  <c r="E8"/>
  <c r="B7" i="53"/>
  <c r="E7"/>
  <c r="H7"/>
  <c r="K7"/>
  <c r="N7"/>
  <c r="Q7"/>
  <c r="T7"/>
  <c r="V7" s="1"/>
  <c r="W7"/>
  <c r="Z7"/>
  <c r="P7"/>
  <c r="S7" l="1"/>
  <c r="AB7"/>
  <c r="Y7"/>
  <c r="M7"/>
  <c r="J7"/>
  <c r="G7"/>
  <c r="D7"/>
</calcChain>
</file>

<file path=xl/sharedStrings.xml><?xml version="1.0" encoding="utf-8"?>
<sst xmlns="http://schemas.openxmlformats.org/spreadsheetml/2006/main" count="72" uniqueCount="56">
  <si>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</si>
  <si>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</si>
  <si>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</si>
  <si>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</si>
  <si>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</si>
  <si>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</si>
  <si>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</si>
  <si>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</si>
  <si>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</si>
  <si>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</si>
  <si>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</si>
  <si>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</si>
  <si>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</si>
  <si>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</si>
  <si>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</si>
  <si>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</si>
  <si>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</si>
  <si>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</si>
  <si>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</si>
  <si>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t>Отримували допомогу по безробіттю</t>
  </si>
  <si>
    <t>у т.ч. шляхом одноразової виплати допомоги по безробіттю</t>
  </si>
  <si>
    <t>(осіб)</t>
  </si>
  <si>
    <t>Кількість безробітних охоплених профорієнтаційними послугами</t>
  </si>
  <si>
    <t>Проходили профнавчання</t>
  </si>
  <si>
    <t>2017 рік</t>
  </si>
  <si>
    <t>2018 рік</t>
  </si>
  <si>
    <t>2019 рік</t>
  </si>
  <si>
    <t>продовження таблиці</t>
  </si>
  <si>
    <t>% гр.3 до гр.2</t>
  </si>
  <si>
    <t>Черкаська область</t>
  </si>
  <si>
    <t>Інформація про надання послуг Черкаською обласною службою зайнятості</t>
  </si>
  <si>
    <t>Інформація щодо надання послуг Черкаською обласною службою зайнятості молоді у віці до 35 років
у 2018 - 2019 рр.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</si>
  <si>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</si>
  <si>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</si>
  <si>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</si>
  <si>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</si>
  <si>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</si>
  <si>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2356 КАМ'ЯНСЬКА 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</si>
  <si>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</si>
  <si>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</si>
  <si>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</si>
  <si>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</si>
  <si>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</si>
  <si>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</si>
  <si>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</si>
  <si>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</si>
  <si>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</si>
  <si>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</si>
  <si>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</si>
  <si>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</si>
  <si>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2304 ВАТУТІНСЬКА МІСЬКА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</si>
  <si>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</si>
  <si>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</si>
  <si>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</si>
  <si>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</si>
  <si>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Усього по області</t>
  </si>
</sst>
</file>

<file path=xl/styles.xml><?xml version="1.0" encoding="utf-8"?>
<styleSheet xmlns="http://schemas.openxmlformats.org/spreadsheetml/2006/main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6">
    <xf numFmtId="0" fontId="0" fillId="0" borderId="0"/>
    <xf numFmtId="0" fontId="2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1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1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1" fillId="33" borderId="0" applyNumberFormat="0" applyBorder="0" applyAlignment="0" applyProtection="0"/>
    <xf numFmtId="0" fontId="3" fillId="8" borderId="0" applyNumberFormat="0" applyBorder="0" applyAlignment="0" applyProtection="0"/>
    <xf numFmtId="0" fontId="3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1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1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1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32" fillId="15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32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32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32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8" borderId="0" applyNumberFormat="0" applyBorder="0" applyAlignment="0" applyProtection="0"/>
    <xf numFmtId="0" fontId="4" fillId="17" borderId="0" applyNumberFormat="0" applyBorder="0" applyAlignment="0" applyProtection="0"/>
    <xf numFmtId="0" fontId="32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2" borderId="0" applyNumberFormat="0" applyBorder="0" applyAlignment="0" applyProtection="0"/>
    <xf numFmtId="0" fontId="32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53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8" borderId="0" applyNumberFormat="0" applyBorder="0" applyAlignment="0" applyProtection="0"/>
    <xf numFmtId="0" fontId="4" fillId="5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0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33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66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46" borderId="0" applyNumberFormat="0" applyBorder="0" applyAlignment="0" applyProtection="0"/>
    <xf numFmtId="0" fontId="4" fillId="64" borderId="0" applyNumberFormat="0" applyBorder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9" borderId="1" applyNumberFormat="0" applyAlignment="0" applyProtection="0"/>
    <xf numFmtId="0" fontId="27" fillId="37" borderId="1" applyNumberFormat="0" applyAlignment="0" applyProtection="0"/>
    <xf numFmtId="0" fontId="27" fillId="31" borderId="1" applyNumberFormat="0" applyAlignment="0" applyProtection="0"/>
    <xf numFmtId="0" fontId="6" fillId="9" borderId="1" applyNumberFormat="0" applyAlignment="0" applyProtection="0"/>
    <xf numFmtId="0" fontId="7" fillId="68" borderId="2" applyNumberFormat="0" applyAlignment="0" applyProtection="0"/>
    <xf numFmtId="0" fontId="7" fillId="69" borderId="2" applyNumberFormat="0" applyAlignment="0" applyProtection="0"/>
    <xf numFmtId="0" fontId="7" fillId="68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4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5" applyNumberFormat="0" applyFill="0" applyAlignment="0" applyProtection="0"/>
    <xf numFmtId="0" fontId="35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9" applyNumberFormat="0" applyFill="0" applyAlignment="0" applyProtection="0"/>
    <xf numFmtId="0" fontId="41" fillId="0" borderId="10" applyNumberFormat="0" applyFill="0" applyAlignment="0" applyProtection="0"/>
    <xf numFmtId="0" fontId="13" fillId="0" borderId="11" applyNumberFormat="0" applyFill="0" applyAlignment="0" applyProtection="0"/>
    <xf numFmtId="0" fontId="37" fillId="0" borderId="12" applyNumberFormat="0" applyFill="0" applyAlignment="0" applyProtection="0"/>
    <xf numFmtId="0" fontId="4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18" borderId="1" applyNumberFormat="0" applyAlignment="0" applyProtection="0"/>
    <xf numFmtId="0" fontId="14" fillId="6" borderId="1" applyNumberFormat="0" applyAlignment="0" applyProtection="0"/>
    <xf numFmtId="0" fontId="14" fillId="30" borderId="1" applyNumberFormat="0" applyAlignment="0" applyProtection="0"/>
    <xf numFmtId="0" fontId="15" fillId="0" borderId="14" applyNumberFormat="0" applyFill="0" applyAlignment="0" applyProtection="0"/>
    <xf numFmtId="0" fontId="26" fillId="0" borderId="15" applyNumberFormat="0" applyFill="0" applyAlignment="0" applyProtection="0"/>
    <xf numFmtId="0" fontId="16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/>
    <xf numFmtId="0" fontId="17" fillId="0" borderId="0"/>
    <xf numFmtId="0" fontId="17" fillId="8" borderId="16" applyNumberFormat="0" applyFont="0" applyAlignment="0" applyProtection="0"/>
    <xf numFmtId="0" fontId="3" fillId="8" borderId="16" applyNumberFormat="0" applyFont="0" applyAlignment="0" applyProtection="0"/>
    <xf numFmtId="0" fontId="1" fillId="8" borderId="16" applyNumberFormat="0" applyFont="0" applyAlignment="0" applyProtection="0"/>
    <xf numFmtId="0" fontId="17" fillId="8" borderId="16" applyNumberFormat="0" applyFont="0" applyAlignment="0" applyProtection="0"/>
    <xf numFmtId="0" fontId="18" fillId="9" borderId="17" applyNumberFormat="0" applyAlignment="0" applyProtection="0"/>
    <xf numFmtId="0" fontId="18" fillId="37" borderId="17" applyNumberFormat="0" applyAlignment="0" applyProtection="0"/>
    <xf numFmtId="0" fontId="18" fillId="31" borderId="17" applyNumberFormat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15" fillId="0" borderId="0" applyNumberFormat="0" applyFill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71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7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4" fillId="54" borderId="0" applyNumberFormat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8" fillId="35" borderId="17" applyNumberFormat="0" applyAlignment="0" applyProtection="0"/>
    <xf numFmtId="0" fontId="18" fillId="37" borderId="17" applyNumberFormat="0" applyAlignment="0" applyProtection="0"/>
    <xf numFmtId="0" fontId="18" fillId="35" borderId="17" applyNumberFormat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7" fillId="35" borderId="1" applyNumberFormat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40" fillId="0" borderId="7" applyNumberFormat="0" applyFill="0" applyAlignment="0" applyProtection="0"/>
    <xf numFmtId="0" fontId="11" fillId="0" borderId="5" applyNumberFormat="0" applyFill="0" applyAlignment="0" applyProtection="0"/>
    <xf numFmtId="0" fontId="41" fillId="0" borderId="10" applyNumberFormat="0" applyFill="0" applyAlignment="0" applyProtection="0"/>
    <xf numFmtId="0" fontId="12" fillId="0" borderId="8" applyNumberFormat="0" applyFill="0" applyAlignment="0" applyProtection="0"/>
    <xf numFmtId="0" fontId="42" fillId="0" borderId="13" applyNumberFormat="0" applyFill="0" applyAlignment="0" applyProtection="0"/>
    <xf numFmtId="0" fontId="13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3" fillId="0" borderId="0"/>
    <xf numFmtId="0" fontId="62" fillId="0" borderId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0" fillId="0" borderId="18" applyNumberFormat="0" applyFill="0" applyAlignment="0" applyProtection="0"/>
    <xf numFmtId="0" fontId="20" fillId="0" borderId="19" applyNumberFormat="0" applyFill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2" fillId="0" borderId="0"/>
    <xf numFmtId="0" fontId="22" fillId="0" borderId="0"/>
    <xf numFmtId="0" fontId="63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3" fillId="0" borderId="0"/>
    <xf numFmtId="0" fontId="22" fillId="0" borderId="0"/>
    <xf numFmtId="0" fontId="17" fillId="0" borderId="0"/>
    <xf numFmtId="0" fontId="22" fillId="0" borderId="0"/>
    <xf numFmtId="0" fontId="62" fillId="0" borderId="0"/>
    <xf numFmtId="0" fontId="62" fillId="0" borderId="0"/>
    <xf numFmtId="0" fontId="3" fillId="0" borderId="0"/>
    <xf numFmtId="0" fontId="21" fillId="0" borderId="0"/>
    <xf numFmtId="0" fontId="22" fillId="0" borderId="0"/>
    <xf numFmtId="0" fontId="17" fillId="0" borderId="0"/>
    <xf numFmtId="0" fontId="21" fillId="0" borderId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3" borderId="16" applyNumberFormat="0" applyFont="0" applyAlignment="0" applyProtection="0"/>
    <xf numFmtId="0" fontId="43" fillId="25" borderId="16" applyNumberFormat="0" applyAlignment="0" applyProtection="0"/>
    <xf numFmtId="0" fontId="17" fillId="23" borderId="16" applyNumberFormat="0" applyFont="0" applyAlignment="0" applyProtection="0"/>
    <xf numFmtId="0" fontId="17" fillId="23" borderId="16" applyNumberFormat="0" applyFont="0" applyAlignment="0" applyProtection="0"/>
    <xf numFmtId="0" fontId="43" fillId="25" borderId="16" applyNumberFormat="0" applyAlignment="0" applyProtection="0"/>
    <xf numFmtId="0" fontId="18" fillId="35" borderId="17" applyNumberFormat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74" borderId="0" applyNumberFormat="0" applyBorder="0" applyAlignment="0" applyProtection="0"/>
    <xf numFmtId="0" fontId="67" fillId="75" borderId="0" applyNumberFormat="0" applyBorder="0" applyAlignment="0" applyProtection="0"/>
    <xf numFmtId="0" fontId="68" fillId="76" borderId="0" applyNumberFormat="0" applyBorder="0" applyAlignment="0" applyProtection="0"/>
    <xf numFmtId="0" fontId="69" fillId="77" borderId="31" applyNumberFormat="0" applyAlignment="0" applyProtection="0"/>
    <xf numFmtId="0" fontId="70" fillId="78" borderId="32" applyNumberFormat="0" applyAlignment="0" applyProtection="0"/>
    <xf numFmtId="0" fontId="71" fillId="78" borderId="31" applyNumberFormat="0" applyAlignment="0" applyProtection="0"/>
    <xf numFmtId="0" fontId="72" fillId="0" borderId="33" applyNumberFormat="0" applyFill="0" applyAlignment="0" applyProtection="0"/>
    <xf numFmtId="0" fontId="73" fillId="79" borderId="34" applyNumberFormat="0" applyAlignment="0" applyProtection="0"/>
    <xf numFmtId="0" fontId="74" fillId="0" borderId="0" applyNumberFormat="0" applyFill="0" applyBorder="0" applyAlignment="0" applyProtection="0"/>
    <xf numFmtId="0" fontId="60" fillId="80" borderId="35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81" borderId="0" applyNumberFormat="0" applyBorder="0" applyAlignment="0" applyProtection="0"/>
    <xf numFmtId="0" fontId="62" fillId="82" borderId="0" applyNumberFormat="0" applyBorder="0" applyAlignment="0" applyProtection="0"/>
    <xf numFmtId="0" fontId="62" fillId="83" borderId="0" applyNumberFormat="0" applyBorder="0" applyAlignment="0" applyProtection="0"/>
    <xf numFmtId="0" fontId="77" fillId="84" borderId="0" applyNumberFormat="0" applyBorder="0" applyAlignment="0" applyProtection="0"/>
    <xf numFmtId="0" fontId="77" fillId="85" borderId="0" applyNumberFormat="0" applyBorder="0" applyAlignment="0" applyProtection="0"/>
    <xf numFmtId="0" fontId="62" fillId="86" borderId="0" applyNumberFormat="0" applyBorder="0" applyAlignment="0" applyProtection="0"/>
    <xf numFmtId="0" fontId="62" fillId="87" borderId="0" applyNumberFormat="0" applyBorder="0" applyAlignment="0" applyProtection="0"/>
    <xf numFmtId="0" fontId="77" fillId="88" borderId="0" applyNumberFormat="0" applyBorder="0" applyAlignment="0" applyProtection="0"/>
    <xf numFmtId="0" fontId="77" fillId="89" borderId="0" applyNumberFormat="0" applyBorder="0" applyAlignment="0" applyProtection="0"/>
    <xf numFmtId="0" fontId="62" fillId="90" borderId="0" applyNumberFormat="0" applyBorder="0" applyAlignment="0" applyProtection="0"/>
    <xf numFmtId="0" fontId="62" fillId="91" borderId="0" applyNumberFormat="0" applyBorder="0" applyAlignment="0" applyProtection="0"/>
    <xf numFmtId="0" fontId="77" fillId="92" borderId="0" applyNumberFormat="0" applyBorder="0" applyAlignment="0" applyProtection="0"/>
    <xf numFmtId="0" fontId="77" fillId="93" borderId="0" applyNumberFormat="0" applyBorder="0" applyAlignment="0" applyProtection="0"/>
    <xf numFmtId="0" fontId="62" fillId="94" borderId="0" applyNumberFormat="0" applyBorder="0" applyAlignment="0" applyProtection="0"/>
    <xf numFmtId="0" fontId="62" fillId="95" borderId="0" applyNumberFormat="0" applyBorder="0" applyAlignment="0" applyProtection="0"/>
    <xf numFmtId="0" fontId="77" fillId="96" borderId="0" applyNumberFormat="0" applyBorder="0" applyAlignment="0" applyProtection="0"/>
    <xf numFmtId="0" fontId="77" fillId="97" borderId="0" applyNumberFormat="0" applyBorder="0" applyAlignment="0" applyProtection="0"/>
    <xf numFmtId="0" fontId="62" fillId="98" borderId="0" applyNumberFormat="0" applyBorder="0" applyAlignment="0" applyProtection="0"/>
    <xf numFmtId="0" fontId="62" fillId="99" borderId="0" applyNumberFormat="0" applyBorder="0" applyAlignment="0" applyProtection="0"/>
    <xf numFmtId="0" fontId="77" fillId="100" borderId="0" applyNumberFormat="0" applyBorder="0" applyAlignment="0" applyProtection="0"/>
    <xf numFmtId="0" fontId="77" fillId="101" borderId="0" applyNumberFormat="0" applyBorder="0" applyAlignment="0" applyProtection="0"/>
    <xf numFmtId="0" fontId="62" fillId="102" borderId="0" applyNumberFormat="0" applyBorder="0" applyAlignment="0" applyProtection="0"/>
    <xf numFmtId="0" fontId="62" fillId="103" borderId="0" applyNumberFormat="0" applyBorder="0" applyAlignment="0" applyProtection="0"/>
    <xf numFmtId="0" fontId="77" fillId="104" borderId="0" applyNumberFormat="0" applyBorder="0" applyAlignment="0" applyProtection="0"/>
  </cellStyleXfs>
  <cellXfs count="89">
    <xf numFmtId="0" fontId="0" fillId="0" borderId="0" xfId="0"/>
    <xf numFmtId="1" fontId="29" fillId="0" borderId="0" xfId="419" applyNumberFormat="1" applyFont="1" applyFill="1" applyBorder="1" applyAlignment="1" applyProtection="1">
      <alignment horizontal="right"/>
      <protection locked="0"/>
    </xf>
    <xf numFmtId="1" fontId="30" fillId="0" borderId="0" xfId="419" applyNumberFormat="1" applyFont="1" applyFill="1" applyBorder="1" applyAlignment="1" applyProtection="1">
      <alignment horizontal="right"/>
      <protection locked="0"/>
    </xf>
    <xf numFmtId="1" fontId="44" fillId="0" borderId="0" xfId="419" applyNumberFormat="1" applyFont="1" applyFill="1" applyBorder="1" applyAlignment="1" applyProtection="1">
      <alignment horizontal="right"/>
      <protection locked="0"/>
    </xf>
    <xf numFmtId="1" fontId="30" fillId="73" borderId="0" xfId="419" applyNumberFormat="1" applyFont="1" applyFill="1" applyBorder="1" applyAlignment="1" applyProtection="1">
      <alignment horizontal="right"/>
      <protection locked="0"/>
    </xf>
    <xf numFmtId="1" fontId="45" fillId="0" borderId="0" xfId="419" applyNumberFormat="1" applyFont="1" applyFill="1" applyBorder="1" applyAlignment="1" applyProtection="1">
      <alignment horizontal="left" wrapText="1" shrinkToFit="1"/>
      <protection locked="0"/>
    </xf>
    <xf numFmtId="1" fontId="46" fillId="0" borderId="0" xfId="419" applyNumberFormat="1" applyFont="1" applyFill="1" applyProtection="1">
      <protection locked="0"/>
    </xf>
    <xf numFmtId="0" fontId="22" fillId="0" borderId="0" xfId="433" applyFont="1"/>
    <xf numFmtId="0" fontId="22" fillId="0" borderId="0" xfId="434" applyFont="1" applyBorder="1" applyAlignment="1">
      <alignment vertical="center" wrapText="1"/>
    </xf>
    <xf numFmtId="0" fontId="64" fillId="0" borderId="0" xfId="434" applyFont="1" applyFill="1" applyAlignment="1">
      <alignment vertical="center" wrapText="1"/>
    </xf>
    <xf numFmtId="0" fontId="44" fillId="0" borderId="0" xfId="434" applyFont="1" applyFill="1" applyAlignment="1">
      <alignment horizontal="right" vertical="center" wrapText="1"/>
    </xf>
    <xf numFmtId="0" fontId="22" fillId="0" borderId="0" xfId="434" applyFont="1" applyAlignment="1">
      <alignment vertical="center" wrapText="1"/>
    </xf>
    <xf numFmtId="0" fontId="29" fillId="0" borderId="3" xfId="434" applyFont="1" applyBorder="1" applyAlignment="1">
      <alignment horizontal="center" vertical="center" wrapText="1"/>
    </xf>
    <xf numFmtId="0" fontId="29" fillId="0" borderId="3" xfId="434" applyFont="1" applyFill="1" applyBorder="1" applyAlignment="1">
      <alignment horizontal="center" vertical="center" wrapText="1"/>
    </xf>
    <xf numFmtId="0" fontId="47" fillId="0" borderId="0" xfId="434" applyFont="1" applyAlignment="1">
      <alignment vertical="center" wrapText="1"/>
    </xf>
    <xf numFmtId="0" fontId="25" fillId="9" borderId="3" xfId="434" applyFont="1" applyFill="1" applyBorder="1" applyAlignment="1">
      <alignment vertical="center" wrapText="1"/>
    </xf>
    <xf numFmtId="171" fontId="48" fillId="73" borderId="3" xfId="433" applyNumberFormat="1" applyFont="1" applyFill="1" applyBorder="1" applyAlignment="1">
      <alignment horizontal="center" vertical="center" wrapText="1"/>
    </xf>
    <xf numFmtId="171" fontId="48" fillId="0" borderId="3" xfId="433" applyNumberFormat="1" applyFont="1" applyFill="1" applyBorder="1" applyAlignment="1">
      <alignment horizontal="center" vertical="center" wrapText="1"/>
    </xf>
    <xf numFmtId="0" fontId="25" fillId="0" borderId="3" xfId="433" applyFont="1" applyBorder="1" applyAlignment="1">
      <alignment horizontal="left" vertical="center" wrapText="1"/>
    </xf>
    <xf numFmtId="3" fontId="22" fillId="0" borderId="0" xfId="434" applyNumberFormat="1" applyFont="1" applyAlignment="1">
      <alignment vertical="center" wrapText="1"/>
    </xf>
    <xf numFmtId="0" fontId="25" fillId="0" borderId="3" xfId="434" applyFont="1" applyBorder="1" applyAlignment="1">
      <alignment vertical="center" wrapText="1"/>
    </xf>
    <xf numFmtId="0" fontId="25" fillId="0" borderId="3" xfId="428" applyFont="1" applyBorder="1" applyAlignment="1">
      <alignment vertical="center" wrapText="1"/>
    </xf>
    <xf numFmtId="3" fontId="64" fillId="0" borderId="0" xfId="433" applyNumberFormat="1" applyFont="1" applyFill="1"/>
    <xf numFmtId="0" fontId="64" fillId="0" borderId="0" xfId="433" applyFont="1" applyFill="1"/>
    <xf numFmtId="168" fontId="48" fillId="0" borderId="3" xfId="428" applyNumberFormat="1" applyFont="1" applyFill="1" applyBorder="1" applyAlignment="1">
      <alignment horizontal="center" vertical="center"/>
    </xf>
    <xf numFmtId="171" fontId="48" fillId="0" borderId="3" xfId="428" applyNumberFormat="1" applyFont="1" applyFill="1" applyBorder="1" applyAlignment="1">
      <alignment horizontal="center" vertical="center"/>
    </xf>
    <xf numFmtId="3" fontId="51" fillId="0" borderId="3" xfId="419" applyNumberFormat="1" applyFont="1" applyFill="1" applyBorder="1" applyAlignment="1" applyProtection="1">
      <alignment horizontal="center" vertical="center"/>
    </xf>
    <xf numFmtId="3" fontId="51" fillId="73" borderId="3" xfId="419" applyNumberFormat="1" applyFont="1" applyFill="1" applyBorder="1" applyAlignment="1" applyProtection="1">
      <alignment horizontal="center" vertical="center"/>
    </xf>
    <xf numFmtId="1" fontId="51" fillId="0" borderId="0" xfId="419" applyNumberFormat="1" applyFont="1" applyFill="1" applyBorder="1" applyAlignment="1" applyProtection="1">
      <alignment vertical="center"/>
      <protection locked="0"/>
    </xf>
    <xf numFmtId="0" fontId="29" fillId="0" borderId="3" xfId="435" applyFont="1" applyFill="1" applyBorder="1" applyAlignment="1">
      <alignment horizontal="left"/>
    </xf>
    <xf numFmtId="3" fontId="29" fillId="0" borderId="3" xfId="419" applyNumberFormat="1" applyFont="1" applyFill="1" applyBorder="1" applyAlignment="1" applyProtection="1">
      <alignment horizontal="center"/>
      <protection locked="0"/>
    </xf>
    <xf numFmtId="3" fontId="29" fillId="0" borderId="3" xfId="419" applyNumberFormat="1" applyFont="1" applyFill="1" applyBorder="1" applyAlignment="1" applyProtection="1">
      <alignment horizontal="center" vertical="center"/>
    </xf>
    <xf numFmtId="3" fontId="29" fillId="73" borderId="3" xfId="419" applyNumberFormat="1" applyFont="1" applyFill="1" applyBorder="1" applyAlignment="1" applyProtection="1">
      <alignment horizontal="center"/>
      <protection locked="0"/>
    </xf>
    <xf numFmtId="0" fontId="29" fillId="0" borderId="3" xfId="432" applyFont="1" applyFill="1" applyBorder="1" applyAlignment="1">
      <alignment horizontal="left"/>
    </xf>
    <xf numFmtId="1" fontId="22" fillId="0" borderId="3" xfId="419" applyNumberFormat="1" applyFont="1" applyFill="1" applyBorder="1" applyAlignment="1" applyProtection="1">
      <alignment horizontal="center" vertical="center"/>
    </xf>
    <xf numFmtId="1" fontId="22" fillId="0" borderId="0" xfId="419" applyNumberFormat="1" applyFont="1" applyFill="1" applyAlignment="1" applyProtection="1">
      <alignment vertical="center"/>
      <protection locked="0"/>
    </xf>
    <xf numFmtId="1" fontId="52" fillId="0" borderId="0" xfId="419" applyNumberFormat="1" applyFont="1" applyFill="1" applyBorder="1" applyAlignment="1" applyProtection="1">
      <protection locked="0"/>
    </xf>
    <xf numFmtId="0" fontId="54" fillId="0" borderId="3" xfId="428" applyFont="1" applyFill="1" applyBorder="1" applyAlignment="1">
      <alignment horizontal="center" vertical="center" wrapText="1"/>
    </xf>
    <xf numFmtId="0" fontId="48" fillId="0" borderId="3" xfId="428" applyFont="1" applyFill="1" applyBorder="1" applyAlignment="1">
      <alignment horizontal="center" vertical="center"/>
    </xf>
    <xf numFmtId="1" fontId="53" fillId="0" borderId="3" xfId="419" applyNumberFormat="1" applyFont="1" applyFill="1" applyBorder="1" applyAlignment="1" applyProtection="1">
      <alignment horizontal="center" vertical="center" wrapText="1"/>
    </xf>
    <xf numFmtId="1" fontId="53" fillId="0" borderId="3" xfId="419" applyNumberFormat="1" applyFont="1" applyFill="1" applyBorder="1" applyAlignment="1" applyProtection="1">
      <alignment horizontal="center" vertical="center" wrapText="1"/>
      <protection locked="0"/>
    </xf>
    <xf numFmtId="1" fontId="53" fillId="0" borderId="0" xfId="419" applyNumberFormat="1" applyFont="1" applyFill="1" applyBorder="1" applyAlignment="1" applyProtection="1">
      <alignment horizontal="center" vertical="center"/>
      <protection locked="0"/>
    </xf>
    <xf numFmtId="171" fontId="47" fillId="0" borderId="3" xfId="419" applyNumberFormat="1" applyFont="1" applyFill="1" applyBorder="1" applyAlignment="1" applyProtection="1">
      <alignment horizontal="center" vertical="center"/>
    </xf>
    <xf numFmtId="171" fontId="47" fillId="0" borderId="3" xfId="419" applyNumberFormat="1" applyFont="1" applyFill="1" applyBorder="1" applyAlignment="1" applyProtection="1">
      <alignment horizontal="center"/>
      <protection locked="0"/>
    </xf>
    <xf numFmtId="171" fontId="55" fillId="0" borderId="3" xfId="419" applyNumberFormat="1" applyFont="1" applyFill="1" applyBorder="1" applyAlignment="1" applyProtection="1">
      <alignment horizontal="center" vertical="center"/>
    </xf>
    <xf numFmtId="171" fontId="47" fillId="73" borderId="3" xfId="419" applyNumberFormat="1" applyFont="1" applyFill="1" applyBorder="1" applyAlignment="1" applyProtection="1">
      <alignment horizontal="center" vertical="center"/>
    </xf>
    <xf numFmtId="171" fontId="47" fillId="73" borderId="3" xfId="419" applyNumberFormat="1" applyFont="1" applyFill="1" applyBorder="1" applyAlignment="1" applyProtection="1">
      <alignment horizontal="center"/>
      <protection locked="0"/>
    </xf>
    <xf numFmtId="1" fontId="51" fillId="0" borderId="0" xfId="419" applyNumberFormat="1" applyFont="1" applyFill="1" applyAlignment="1" applyProtection="1">
      <alignment vertical="top" wrapText="1"/>
      <protection locked="0"/>
    </xf>
    <xf numFmtId="1" fontId="22" fillId="0" borderId="0" xfId="419" applyNumberFormat="1" applyFont="1" applyFill="1" applyProtection="1">
      <protection locked="0"/>
    </xf>
    <xf numFmtId="1" fontId="56" fillId="0" borderId="0" xfId="419" applyNumberFormat="1" applyFont="1" applyFill="1" applyBorder="1" applyAlignment="1" applyProtection="1">
      <protection locked="0"/>
    </xf>
    <xf numFmtId="1" fontId="57" fillId="0" borderId="0" xfId="419" applyNumberFormat="1" applyFont="1" applyFill="1" applyBorder="1" applyAlignment="1" applyProtection="1">
      <protection locked="0"/>
    </xf>
    <xf numFmtId="1" fontId="58" fillId="73" borderId="0" xfId="419" applyNumberFormat="1" applyFont="1" applyFill="1" applyAlignment="1" applyProtection="1">
      <alignment horizontal="center"/>
      <protection locked="0"/>
    </xf>
    <xf numFmtId="1" fontId="59" fillId="0" borderId="0" xfId="419" applyNumberFormat="1" applyFont="1" applyFill="1" applyBorder="1" applyAlignment="1" applyProtection="1">
      <alignment horizontal="center"/>
      <protection locked="0"/>
    </xf>
    <xf numFmtId="0" fontId="25" fillId="0" borderId="3" xfId="428" applyFont="1" applyFill="1" applyBorder="1" applyAlignment="1">
      <alignment horizontal="center" vertical="center" wrapText="1"/>
    </xf>
    <xf numFmtId="0" fontId="51" fillId="0" borderId="3" xfId="419" applyNumberFormat="1" applyFont="1" applyFill="1" applyBorder="1" applyAlignment="1" applyProtection="1">
      <alignment horizontal="left" vertical="center" wrapText="1" shrinkToFit="1"/>
    </xf>
    <xf numFmtId="3" fontId="25" fillId="0" borderId="3" xfId="428" applyNumberFormat="1" applyFont="1" applyFill="1" applyBorder="1" applyAlignment="1">
      <alignment horizontal="center" vertical="center" wrapText="1"/>
    </xf>
    <xf numFmtId="1" fontId="25" fillId="73" borderId="3" xfId="433" applyNumberFormat="1" applyFont="1" applyFill="1" applyBorder="1" applyAlignment="1">
      <alignment horizontal="center" vertical="center" wrapText="1"/>
    </xf>
    <xf numFmtId="1" fontId="25" fillId="0" borderId="3" xfId="433" applyNumberFormat="1" applyFont="1" applyFill="1" applyBorder="1" applyAlignment="1">
      <alignment horizontal="center" vertical="center" wrapText="1"/>
    </xf>
    <xf numFmtId="0" fontId="22" fillId="0" borderId="0" xfId="433" applyFont="1" applyFill="1"/>
    <xf numFmtId="0" fontId="22" fillId="0" borderId="0" xfId="434" applyFont="1" applyFill="1" applyBorder="1" applyAlignment="1">
      <alignment vertical="center" wrapText="1"/>
    </xf>
    <xf numFmtId="1" fontId="25" fillId="0" borderId="3" xfId="434" applyNumberFormat="1" applyFont="1" applyFill="1" applyBorder="1" applyAlignment="1">
      <alignment horizontal="center" vertical="center" wrapText="1"/>
    </xf>
    <xf numFmtId="0" fontId="30" fillId="0" borderId="0" xfId="433" applyFont="1" applyFill="1" applyAlignment="1">
      <alignment horizontal="right"/>
    </xf>
    <xf numFmtId="0" fontId="50" fillId="0" borderId="0" xfId="433" applyFont="1" applyAlignment="1">
      <alignment horizontal="center" vertical="top" wrapText="1"/>
    </xf>
    <xf numFmtId="0" fontId="50" fillId="0" borderId="0" xfId="434" applyFont="1" applyFill="1" applyAlignment="1">
      <alignment horizontal="center" vertical="top" wrapText="1"/>
    </xf>
    <xf numFmtId="0" fontId="25" fillId="0" borderId="3" xfId="428" applyFont="1" applyFill="1" applyBorder="1" applyAlignment="1">
      <alignment horizontal="center" vertical="center" wrapText="1"/>
    </xf>
    <xf numFmtId="49" fontId="25" fillId="0" borderId="28" xfId="433" applyNumberFormat="1" applyFont="1" applyBorder="1" applyAlignment="1">
      <alignment horizontal="center" vertical="center" wrapText="1"/>
    </xf>
    <xf numFmtId="49" fontId="25" fillId="0" borderId="29" xfId="433" applyNumberFormat="1" applyFont="1" applyBorder="1" applyAlignment="1">
      <alignment horizontal="center" vertical="center" wrapText="1"/>
    </xf>
    <xf numFmtId="0" fontId="25" fillId="0" borderId="28" xfId="428" applyFont="1" applyFill="1" applyBorder="1" applyAlignment="1">
      <alignment horizontal="center" vertical="center" wrapText="1"/>
    </xf>
    <xf numFmtId="0" fontId="25" fillId="0" borderId="29" xfId="428" applyFont="1" applyFill="1" applyBorder="1" applyAlignment="1">
      <alignment horizontal="center" vertical="center" wrapText="1"/>
    </xf>
    <xf numFmtId="0" fontId="30" fillId="0" borderId="3" xfId="428" applyFont="1" applyFill="1" applyBorder="1" applyAlignment="1">
      <alignment horizontal="center" vertical="center"/>
    </xf>
    <xf numFmtId="0" fontId="49" fillId="0" borderId="20" xfId="428" applyFont="1" applyFill="1" applyBorder="1" applyAlignment="1">
      <alignment horizontal="center" vertical="center" wrapText="1"/>
    </xf>
    <xf numFmtId="0" fontId="49" fillId="0" borderId="21" xfId="428" applyFont="1" applyFill="1" applyBorder="1" applyAlignment="1">
      <alignment horizontal="center" vertical="center" wrapText="1"/>
    </xf>
    <xf numFmtId="0" fontId="49" fillId="0" borderId="22" xfId="428" applyFont="1" applyFill="1" applyBorder="1" applyAlignment="1">
      <alignment horizontal="center" vertical="center" wrapText="1"/>
    </xf>
    <xf numFmtId="0" fontId="49" fillId="0" borderId="23" xfId="428" applyFont="1" applyFill="1" applyBorder="1" applyAlignment="1">
      <alignment horizontal="center" vertical="center" wrapText="1"/>
    </xf>
    <xf numFmtId="0" fontId="49" fillId="0" borderId="24" xfId="428" applyFont="1" applyFill="1" applyBorder="1" applyAlignment="1">
      <alignment horizontal="center" vertical="center" wrapText="1"/>
    </xf>
    <xf numFmtId="0" fontId="49" fillId="0" borderId="25" xfId="428" applyFont="1" applyFill="1" applyBorder="1" applyAlignment="1">
      <alignment horizontal="center" vertical="center" wrapText="1"/>
    </xf>
    <xf numFmtId="14" fontId="25" fillId="0" borderId="3" xfId="428" applyNumberFormat="1" applyFont="1" applyFill="1" applyBorder="1" applyAlignment="1">
      <alignment horizontal="center" vertical="center" wrapText="1"/>
    </xf>
    <xf numFmtId="0" fontId="30" fillId="0" borderId="26" xfId="428" applyFont="1" applyFill="1" applyBorder="1" applyAlignment="1">
      <alignment horizontal="center" vertical="center"/>
    </xf>
    <xf numFmtId="0" fontId="30" fillId="0" borderId="27" xfId="428" applyFont="1" applyFill="1" applyBorder="1" applyAlignment="1">
      <alignment horizontal="center" vertical="center"/>
    </xf>
    <xf numFmtId="1" fontId="30" fillId="0" borderId="0" xfId="419" applyNumberFormat="1" applyFont="1" applyFill="1" applyBorder="1" applyAlignment="1" applyProtection="1">
      <alignment horizontal="right"/>
      <protection locked="0"/>
    </xf>
    <xf numFmtId="1" fontId="52" fillId="0" borderId="26" xfId="419" applyNumberFormat="1" applyFont="1" applyFill="1" applyBorder="1" applyAlignment="1" applyProtection="1">
      <alignment horizontal="center" vertical="center" wrapText="1"/>
    </xf>
    <xf numFmtId="1" fontId="52" fillId="0" borderId="30" xfId="419" applyNumberFormat="1" applyFont="1" applyFill="1" applyBorder="1" applyAlignment="1" applyProtection="1">
      <alignment horizontal="center" vertical="center" wrapText="1"/>
    </xf>
    <xf numFmtId="1" fontId="52" fillId="0" borderId="27" xfId="419" applyNumberFormat="1" applyFont="1" applyFill="1" applyBorder="1" applyAlignment="1" applyProtection="1">
      <alignment horizontal="center" vertical="center" wrapText="1"/>
    </xf>
    <xf numFmtId="1" fontId="52" fillId="0" borderId="26" xfId="419" applyNumberFormat="1" applyFont="1" applyFill="1" applyBorder="1" applyAlignment="1" applyProtection="1">
      <alignment horizontal="center" vertical="center" wrapText="1"/>
      <protection locked="0"/>
    </xf>
    <xf numFmtId="1" fontId="52" fillId="0" borderId="30" xfId="419" applyNumberFormat="1" applyFont="1" applyFill="1" applyBorder="1" applyAlignment="1" applyProtection="1">
      <alignment horizontal="center" vertical="center" wrapText="1"/>
      <protection locked="0"/>
    </xf>
    <xf numFmtId="1" fontId="52" fillId="0" borderId="27" xfId="419" applyNumberFormat="1" applyFont="1" applyFill="1" applyBorder="1" applyAlignment="1" applyProtection="1">
      <alignment horizontal="center" vertical="center" wrapText="1"/>
      <protection locked="0"/>
    </xf>
    <xf numFmtId="1" fontId="53" fillId="0" borderId="28" xfId="419" applyNumberFormat="1" applyFont="1" applyFill="1" applyBorder="1" applyAlignment="1" applyProtection="1">
      <alignment horizontal="center"/>
      <protection locked="0"/>
    </xf>
    <xf numFmtId="1" fontId="53" fillId="0" borderId="29" xfId="419" applyNumberFormat="1" applyFont="1" applyFill="1" applyBorder="1" applyAlignment="1" applyProtection="1">
      <alignment horizontal="center"/>
      <protection locked="0"/>
    </xf>
    <xf numFmtId="1" fontId="51" fillId="0" borderId="0" xfId="419" applyNumberFormat="1" applyFont="1" applyFill="1" applyAlignment="1" applyProtection="1">
      <alignment horizontal="center" vertical="top" wrapText="1"/>
      <protection locked="0"/>
    </xf>
  </cellXfs>
  <cellStyles count="506">
    <cellStyle name=" 1" xfId="1"/>
    <cellStyle name=" 1 2" xfId="2"/>
    <cellStyle name="20% - Accent1" xfId="3"/>
    <cellStyle name="20% - Accent1 2" xfId="4"/>
    <cellStyle name="20% - Accent1 3" xfId="5"/>
    <cellStyle name="20% - Accent1_П_1" xfId="6"/>
    <cellStyle name="20% - Accent2" xfId="7"/>
    <cellStyle name="20% - Accent2 2" xfId="8"/>
    <cellStyle name="20% - Accent2 3" xfId="9"/>
    <cellStyle name="20% - Accent2_П_1" xfId="10"/>
    <cellStyle name="20% - Accent3" xfId="11"/>
    <cellStyle name="20% - Accent3 2" xfId="12"/>
    <cellStyle name="20% - Accent3 3" xfId="13"/>
    <cellStyle name="20% - Accent3_П_1" xfId="14"/>
    <cellStyle name="20% - Accent4" xfId="15"/>
    <cellStyle name="20% - Accent4 2" xfId="16"/>
    <cellStyle name="20% - Accent4 3" xfId="17"/>
    <cellStyle name="20% - Accent4_П_1" xfId="18"/>
    <cellStyle name="20% - Accent5" xfId="19"/>
    <cellStyle name="20% - Accent5 2" xfId="20"/>
    <cellStyle name="20% - Accent5 3" xfId="21"/>
    <cellStyle name="20% - Accent5_П_1" xfId="22"/>
    <cellStyle name="20% - Accent6" xfId="23"/>
    <cellStyle name="20% - Accent6 2" xfId="24"/>
    <cellStyle name="20% - Accent6 3" xfId="25"/>
    <cellStyle name="20% - Accent6_П_1" xfId="26"/>
    <cellStyle name="20% - Акцент1" xfId="483" builtinId="30" hidden="1"/>
    <cellStyle name="20% — акцент1" xfId="27"/>
    <cellStyle name="20% - Акцент1 2" xfId="28"/>
    <cellStyle name="20% — акцент1 2" xfId="29"/>
    <cellStyle name="20% - Акцент1 3" xfId="30"/>
    <cellStyle name="20% — акцент1 3" xfId="31"/>
    <cellStyle name="20% - Акцент1 4" xfId="32"/>
    <cellStyle name="20% - Акцент1 5" xfId="33"/>
    <cellStyle name="20% - Акцент2" xfId="487" builtinId="34" hidden="1"/>
    <cellStyle name="20% — акцент2" xfId="34"/>
    <cellStyle name="20% - Акцент2 2" xfId="35"/>
    <cellStyle name="20% — акцент2 2" xfId="36"/>
    <cellStyle name="20% - Акцент2 3" xfId="37"/>
    <cellStyle name="20% — акцент2 3" xfId="38"/>
    <cellStyle name="20% - Акцент2 4" xfId="39"/>
    <cellStyle name="20% - Акцент2 5" xfId="40"/>
    <cellStyle name="20% - Акцент3" xfId="491" builtinId="38" hidden="1"/>
    <cellStyle name="20% — акцент3" xfId="41"/>
    <cellStyle name="20% - Акцент3 2" xfId="42"/>
    <cellStyle name="20% — акцент3 2" xfId="43"/>
    <cellStyle name="20% - Акцент3 3" xfId="44"/>
    <cellStyle name="20% — акцент3 3" xfId="45"/>
    <cellStyle name="20% - Акцент3 4" xfId="46"/>
    <cellStyle name="20% - Акцент3 5" xfId="47"/>
    <cellStyle name="20% - Акцент4" xfId="495" builtinId="42" hidden="1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5" xfId="499" builtinId="46" hidden="1"/>
    <cellStyle name="20% — акцент5" xfId="55"/>
    <cellStyle name="20% - Акцент5 2" xfId="56"/>
    <cellStyle name="20% — акцент5 2" xfId="57"/>
    <cellStyle name="20% - Акцент5 3" xfId="58"/>
    <cellStyle name="20% - Акцент5 4" xfId="59"/>
    <cellStyle name="20% - Акцент5 5" xfId="60"/>
    <cellStyle name="20% - Акцент6" xfId="503" builtinId="50" hidden="1"/>
    <cellStyle name="20% — акцент6" xfId="61"/>
    <cellStyle name="20% - Акцент6 2" xfId="62"/>
    <cellStyle name="20% — акцент6 2" xfId="63"/>
    <cellStyle name="20% - Акцент6 3" xfId="64"/>
    <cellStyle name="20% — акцент6 3" xfId="65"/>
    <cellStyle name="20% - Акцент6 4" xfId="66"/>
    <cellStyle name="20% - Акцент6 5" xfId="67"/>
    <cellStyle name="20% – Акцентування1" xfId="68"/>
    <cellStyle name="20% – Акцентування1 2" xfId="69"/>
    <cellStyle name="20% – Акцентування2" xfId="70"/>
    <cellStyle name="20% – Акцентування2 2" xfId="71"/>
    <cellStyle name="20% – Акцентування3" xfId="72"/>
    <cellStyle name="20% – Акцентування3 2" xfId="73"/>
    <cellStyle name="20% – Акцентування4" xfId="74"/>
    <cellStyle name="20% – Акцентування4 2" xfId="75"/>
    <cellStyle name="20% – Акцентування5" xfId="76"/>
    <cellStyle name="20% – Акцентування5 2" xfId="77"/>
    <cellStyle name="20% – Акцентування6" xfId="78"/>
    <cellStyle name="20% – Акцентування6 2" xfId="79"/>
    <cellStyle name="40% - Accent1" xfId="80"/>
    <cellStyle name="40% - Accent1 2" xfId="81"/>
    <cellStyle name="40% - Accent1 3" xfId="82"/>
    <cellStyle name="40% - Accent1_П_1" xfId="83"/>
    <cellStyle name="40% - Accent2" xfId="84"/>
    <cellStyle name="40% - Accent2 2" xfId="85"/>
    <cellStyle name="40% - Accent2 3" xfId="86"/>
    <cellStyle name="40% - Accent2_П_1" xfId="87"/>
    <cellStyle name="40% - Accent3" xfId="88"/>
    <cellStyle name="40% - Accent3 2" xfId="89"/>
    <cellStyle name="40% - Accent3 3" xfId="90"/>
    <cellStyle name="40% - Accent3_П_1" xfId="91"/>
    <cellStyle name="40% - Accent4" xfId="92"/>
    <cellStyle name="40% - Accent4 2" xfId="93"/>
    <cellStyle name="40% - Accent4 3" xfId="94"/>
    <cellStyle name="40% - Accent4_П_1" xfId="95"/>
    <cellStyle name="40% - Accent5" xfId="96"/>
    <cellStyle name="40% - Accent5 2" xfId="97"/>
    <cellStyle name="40% - Accent5 3" xfId="98"/>
    <cellStyle name="40% - Accent5_П_1" xfId="99"/>
    <cellStyle name="40% - Accent6" xfId="100"/>
    <cellStyle name="40% - Accent6 2" xfId="101"/>
    <cellStyle name="40% - Accent6 3" xfId="102"/>
    <cellStyle name="40% - Accent6_П_1" xfId="103"/>
    <cellStyle name="40% - Акцент1" xfId="484" builtinId="31" hidden="1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2" xfId="488" builtinId="35" hidden="1"/>
    <cellStyle name="40% — акцент2" xfId="111"/>
    <cellStyle name="40% - Акцент2 2" xfId="112"/>
    <cellStyle name="40% — акцент2 2" xfId="113"/>
    <cellStyle name="40% - Акцент2 3" xfId="114"/>
    <cellStyle name="40% - Акцент2 4" xfId="115"/>
    <cellStyle name="40% - Акцент2 5" xfId="116"/>
    <cellStyle name="40% - Акцент3" xfId="492" builtinId="39" hidden="1"/>
    <cellStyle name="40% — акцент3" xfId="117"/>
    <cellStyle name="40% - Акцент3 2" xfId="118"/>
    <cellStyle name="40% — акцент3 2" xfId="119"/>
    <cellStyle name="40% - Акцент3 3" xfId="120"/>
    <cellStyle name="40% — акцент3 3" xfId="121"/>
    <cellStyle name="40% - Акцент3 4" xfId="122"/>
    <cellStyle name="40% - Акцент3 5" xfId="123"/>
    <cellStyle name="40% - Акцент4" xfId="496" builtinId="43" hidden="1"/>
    <cellStyle name="40% — акцент4" xfId="124"/>
    <cellStyle name="40% - Акцент4 2" xfId="125"/>
    <cellStyle name="40% — акцент4 2" xfId="126"/>
    <cellStyle name="40% - Акцент4 3" xfId="127"/>
    <cellStyle name="40% — акцент4 3" xfId="128"/>
    <cellStyle name="40% - Акцент4 4" xfId="129"/>
    <cellStyle name="40% - Акцент4 5" xfId="130"/>
    <cellStyle name="40% - Акцент5" xfId="500" builtinId="47" hidden="1"/>
    <cellStyle name="40% — акцент5" xfId="131"/>
    <cellStyle name="40% - Акцент5 2" xfId="132"/>
    <cellStyle name="40% — акцент5 2" xfId="133"/>
    <cellStyle name="40% - Акцент5 3" xfId="134"/>
    <cellStyle name="40% — акцент5 3" xfId="135"/>
    <cellStyle name="40% - Акцент5 4" xfId="136"/>
    <cellStyle name="40% - Акцент5 5" xfId="137"/>
    <cellStyle name="40% - Акцент6" xfId="504" builtinId="51" hidden="1"/>
    <cellStyle name="40% — акцент6" xfId="138"/>
    <cellStyle name="40% - Акцент6 2" xfId="139"/>
    <cellStyle name="40% — акцент6 2" xfId="140"/>
    <cellStyle name="40% - Акцент6 3" xfId="141"/>
    <cellStyle name="40% — акцент6 3" xfId="142"/>
    <cellStyle name="40% - Акцент6 4" xfId="143"/>
    <cellStyle name="40% - Акцент6 5" xfId="144"/>
    <cellStyle name="40% – Акцентування1" xfId="145"/>
    <cellStyle name="40% – Акцентування1 2" xfId="146"/>
    <cellStyle name="40% – Акцентування2" xfId="147"/>
    <cellStyle name="40% – Акцентування2 2" xfId="148"/>
    <cellStyle name="40% – Акцентування3" xfId="149"/>
    <cellStyle name="40% – Акцентування3 2" xfId="150"/>
    <cellStyle name="40% – Акцентування4" xfId="151"/>
    <cellStyle name="40% – Акцентування4 2" xfId="152"/>
    <cellStyle name="40% – Акцентування5" xfId="153"/>
    <cellStyle name="40% – Акцентування5 2" xfId="154"/>
    <cellStyle name="40% – Акцентування6" xfId="155"/>
    <cellStyle name="40% – Акцентування6 2" xfId="156"/>
    <cellStyle name="60% - Accent1" xfId="157"/>
    <cellStyle name="60% - Accent1 2" xfId="158"/>
    <cellStyle name="60% - Accent1 3" xfId="159"/>
    <cellStyle name="60% - Accent1_П_1" xfId="160"/>
    <cellStyle name="60% - Accent2" xfId="161"/>
    <cellStyle name="60% - Accent2 2" xfId="162"/>
    <cellStyle name="60% - Accent2 3" xfId="163"/>
    <cellStyle name="60% - Accent2_П_1" xfId="164"/>
    <cellStyle name="60% - Accent3" xfId="165"/>
    <cellStyle name="60% - Accent3 2" xfId="166"/>
    <cellStyle name="60% - Accent3 3" xfId="167"/>
    <cellStyle name="60% - Accent3_П_1" xfId="168"/>
    <cellStyle name="60% - Accent4" xfId="169"/>
    <cellStyle name="60% - Accent4 2" xfId="170"/>
    <cellStyle name="60% - Accent4 3" xfId="171"/>
    <cellStyle name="60% - Accent4_П_1" xfId="172"/>
    <cellStyle name="60% - Accent5" xfId="173"/>
    <cellStyle name="60% - Accent5 2" xfId="174"/>
    <cellStyle name="60% - Accent5 3" xfId="175"/>
    <cellStyle name="60% - Accent5_П_1" xfId="176"/>
    <cellStyle name="60% - Accent6" xfId="177"/>
    <cellStyle name="60% - Accent6 2" xfId="178"/>
    <cellStyle name="60% - Accent6 3" xfId="179"/>
    <cellStyle name="60% - Accent6_П_1" xfId="180"/>
    <cellStyle name="60% - Акцент1" xfId="485" builtinId="32" hidden="1"/>
    <cellStyle name="60% — акцент1" xfId="181"/>
    <cellStyle name="60% - Акцент1 2" xfId="182"/>
    <cellStyle name="60% — акцент1 2" xfId="183"/>
    <cellStyle name="60% - Акцент1 3" xfId="184"/>
    <cellStyle name="60% — акцент1 3" xfId="185"/>
    <cellStyle name="60% - Акцент1 4" xfId="186"/>
    <cellStyle name="60% - Акцент1 5" xfId="187"/>
    <cellStyle name="60% - Акцент2" xfId="489" builtinId="36" hidden="1"/>
    <cellStyle name="60% — акцент2" xfId="188"/>
    <cellStyle name="60% - Акцент2 2" xfId="189"/>
    <cellStyle name="60% — акцент2 2" xfId="190"/>
    <cellStyle name="60% - Акцент2 3" xfId="191"/>
    <cellStyle name="60% — акцент2 3" xfId="192"/>
    <cellStyle name="60% - Акцент2 4" xfId="193"/>
    <cellStyle name="60% - Акцент2 5" xfId="194"/>
    <cellStyle name="60% - Акцент3" xfId="493" builtinId="40" hidden="1"/>
    <cellStyle name="60% — акцент3" xfId="195"/>
    <cellStyle name="60% - Акцент3 2" xfId="196"/>
    <cellStyle name="60% — акцент3 2" xfId="197"/>
    <cellStyle name="60% - Акцент3 3" xfId="198"/>
    <cellStyle name="60% — акцент3 3" xfId="199"/>
    <cellStyle name="60% - Акцент3 4" xfId="200"/>
    <cellStyle name="60% - Акцент3 5" xfId="201"/>
    <cellStyle name="60% - Акцент4" xfId="497" builtinId="44" hidden="1"/>
    <cellStyle name="60% — акцент4" xfId="202"/>
    <cellStyle name="60% - Акцент4 2" xfId="203"/>
    <cellStyle name="60% — акцент4 2" xfId="204"/>
    <cellStyle name="60% - Акцент4 3" xfId="205"/>
    <cellStyle name="60% — акцент4 3" xfId="206"/>
    <cellStyle name="60% - Акцент4 4" xfId="207"/>
    <cellStyle name="60% - Акцент4 5" xfId="208"/>
    <cellStyle name="60% - Акцент5" xfId="501" builtinId="48" hidden="1"/>
    <cellStyle name="60% — акцент5" xfId="209"/>
    <cellStyle name="60% - Акцент5 2" xfId="210"/>
    <cellStyle name="60% — акцент5 2" xfId="211"/>
    <cellStyle name="60% - Акцент5 3" xfId="212"/>
    <cellStyle name="60% — акцент5 3" xfId="213"/>
    <cellStyle name="60% - Акцент5 4" xfId="214"/>
    <cellStyle name="60% - Акцент5 5" xfId="215"/>
    <cellStyle name="60% - Акцент6" xfId="505" builtinId="52" hidden="1"/>
    <cellStyle name="60% — акцент6" xfId="216"/>
    <cellStyle name="60% - Акцент6 2" xfId="217"/>
    <cellStyle name="60% — акцент6 2" xfId="218"/>
    <cellStyle name="60% - Акцент6 3" xfId="219"/>
    <cellStyle name="60% — акцент6 3" xfId="220"/>
    <cellStyle name="60% - Акцент6 4" xfId="221"/>
    <cellStyle name="60% - Акцент6 5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_П_1" xfId="238"/>
    <cellStyle name="Accent2" xfId="239"/>
    <cellStyle name="Accent2 2" xfId="240"/>
    <cellStyle name="Accent2 3" xfId="241"/>
    <cellStyle name="Accent2_П_1" xfId="242"/>
    <cellStyle name="Accent3" xfId="243"/>
    <cellStyle name="Accent3 2" xfId="244"/>
    <cellStyle name="Accent3 3" xfId="245"/>
    <cellStyle name="Accent3_П_1" xfId="246"/>
    <cellStyle name="Accent4" xfId="247"/>
    <cellStyle name="Accent4 2" xfId="248"/>
    <cellStyle name="Accent4 3" xfId="249"/>
    <cellStyle name="Accent4_П_1" xfId="250"/>
    <cellStyle name="Accent5" xfId="251"/>
    <cellStyle name="Accent5 2" xfId="252"/>
    <cellStyle name="Accent5_П_1" xfId="253"/>
    <cellStyle name="Accent6" xfId="254"/>
    <cellStyle name="Accent6 2" xfId="255"/>
    <cellStyle name="Accent6 3" xfId="256"/>
    <cellStyle name="Accent6_П_1" xfId="257"/>
    <cellStyle name="Bad" xfId="258"/>
    <cellStyle name="Bad 2" xfId="259"/>
    <cellStyle name="Bad 3" xfId="260"/>
    <cellStyle name="Bad_П_1" xfId="261"/>
    <cellStyle name="Calculation" xfId="262"/>
    <cellStyle name="Calculation 2" xfId="263"/>
    <cellStyle name="Calculation 3" xfId="264"/>
    <cellStyle name="Calculation_П_1" xfId="265"/>
    <cellStyle name="Check Cell" xfId="266"/>
    <cellStyle name="Check Cell 2" xfId="267"/>
    <cellStyle name="Check Cell_П_1" xfId="268"/>
    <cellStyle name="Excel Built-in Normal" xfId="269"/>
    <cellStyle name="Explanatory Text" xfId="270"/>
    <cellStyle name="fBlock" xfId="271"/>
    <cellStyle name="fCmp" xfId="272"/>
    <cellStyle name="fEr" xfId="273"/>
    <cellStyle name="fHead" xfId="274"/>
    <cellStyle name="fHead 2" xfId="275"/>
    <cellStyle name="fName" xfId="276"/>
    <cellStyle name="Good" xfId="277"/>
    <cellStyle name="Good 2" xfId="278"/>
    <cellStyle name="Good 3" xfId="279"/>
    <cellStyle name="Good_П_1" xfId="280"/>
    <cellStyle name="Heading 1" xfId="281"/>
    <cellStyle name="Heading 1 2" xfId="282"/>
    <cellStyle name="Heading 1 3" xfId="283"/>
    <cellStyle name="Heading 2" xfId="284"/>
    <cellStyle name="Heading 2 2" xfId="285"/>
    <cellStyle name="Heading 2 3" xfId="286"/>
    <cellStyle name="Heading 3" xfId="287"/>
    <cellStyle name="Heading 3 2" xfId="288"/>
    <cellStyle name="Heading 3 3" xfId="289"/>
    <cellStyle name="Heading 4" xfId="290"/>
    <cellStyle name="Heading 4 2" xfId="291"/>
    <cellStyle name="Heading 4 3" xfId="292"/>
    <cellStyle name="Input" xfId="293"/>
    <cellStyle name="Input 2" xfId="294"/>
    <cellStyle name="Input 3" xfId="295"/>
    <cellStyle name="Input_П_1" xfId="296"/>
    <cellStyle name="Linked Cell" xfId="297"/>
    <cellStyle name="Linked Cell 2" xfId="298"/>
    <cellStyle name="Neutral" xfId="299"/>
    <cellStyle name="Neutral 2" xfId="300"/>
    <cellStyle name="Neutral 3" xfId="301"/>
    <cellStyle name="Neutral_П_1" xfId="302"/>
    <cellStyle name="Normal 2" xfId="303"/>
    <cellStyle name="Normal_Sheet1" xfId="304"/>
    <cellStyle name="Note" xfId="305"/>
    <cellStyle name="Note 2" xfId="306"/>
    <cellStyle name="Note 3" xfId="307"/>
    <cellStyle name="Note_П_1" xfId="308"/>
    <cellStyle name="Output" xfId="309"/>
    <cellStyle name="Output 2" xfId="310"/>
    <cellStyle name="Output 3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482" builtinId="29" hidden="1"/>
    <cellStyle name="Акцент1 2" xfId="325"/>
    <cellStyle name="Акцент1 2 2" xfId="326"/>
    <cellStyle name="Акцент1 3" xfId="327"/>
    <cellStyle name="Акцент2" xfId="486" builtinId="33" hidden="1"/>
    <cellStyle name="Акцент2 2" xfId="328"/>
    <cellStyle name="Акцент2 2 2" xfId="329"/>
    <cellStyle name="Акцент2 3" xfId="330"/>
    <cellStyle name="Акцент3" xfId="490" builtinId="37" hidden="1"/>
    <cellStyle name="Акцент3 2" xfId="331"/>
    <cellStyle name="Акцент3 2 2" xfId="332"/>
    <cellStyle name="Акцент3 3" xfId="333"/>
    <cellStyle name="Акцент4" xfId="494" builtinId="41" hidden="1"/>
    <cellStyle name="Акцент4 2" xfId="334"/>
    <cellStyle name="Акцент4 2 2" xfId="335"/>
    <cellStyle name="Акцент4 3" xfId="336"/>
    <cellStyle name="Акцент5" xfId="498" builtinId="45" hidden="1"/>
    <cellStyle name="Акцент5 2" xfId="337"/>
    <cellStyle name="Акцент5 2 2" xfId="338"/>
    <cellStyle name="Акцент5 3" xfId="339"/>
    <cellStyle name="Акцент6" xfId="502" builtinId="49" hidden="1"/>
    <cellStyle name="Акцент6 2" xfId="340"/>
    <cellStyle name="Акцент6 2 2" xfId="341"/>
    <cellStyle name="Акцент6 3" xfId="342"/>
    <cellStyle name="Акцентування1" xfId="343"/>
    <cellStyle name="Акцентування1 2" xfId="344"/>
    <cellStyle name="Акцентування2" xfId="345"/>
    <cellStyle name="Акцентування2 2" xfId="346"/>
    <cellStyle name="Акцентування3" xfId="347"/>
    <cellStyle name="Акцентування3 2" xfId="348"/>
    <cellStyle name="Акцентування4" xfId="349"/>
    <cellStyle name="Акцентування4 2" xfId="350"/>
    <cellStyle name="Акцентування5" xfId="351"/>
    <cellStyle name="Акцентування5 2" xfId="352"/>
    <cellStyle name="Акцентування6" xfId="353"/>
    <cellStyle name="Акцентування6 2" xfId="354"/>
    <cellStyle name="Ввід" xfId="355"/>
    <cellStyle name="Ввід 2" xfId="356"/>
    <cellStyle name="Ввод " xfId="473" builtinId="20" hidden="1"/>
    <cellStyle name="Ввод  2" xfId="357"/>
    <cellStyle name="Ввод  2 2" xfId="358"/>
    <cellStyle name="Ввод  3" xfId="359"/>
    <cellStyle name="Вывод" xfId="474" builtinId="21" hidden="1"/>
    <cellStyle name="Вывод 2" xfId="360"/>
    <cellStyle name="Вывод 2 2" xfId="361"/>
    <cellStyle name="Вывод 3" xfId="362"/>
    <cellStyle name="Вычисление" xfId="475" builtinId="22" hidden="1"/>
    <cellStyle name="Вычисление 2" xfId="363"/>
    <cellStyle name="Вычисление 2 2" xfId="364"/>
    <cellStyle name="Вычисление 3" xfId="365"/>
    <cellStyle name="Гиперссылка 2" xfId="366"/>
    <cellStyle name="Гиперссылка 3" xfId="367"/>
    <cellStyle name="Грошовий 2" xfId="368"/>
    <cellStyle name="Добре" xfId="369"/>
    <cellStyle name="Добре 2" xfId="370"/>
    <cellStyle name="Заголовок 1 2" xfId="371"/>
    <cellStyle name="Заголовок 1 3" xfId="372"/>
    <cellStyle name="Заголовок 2 2" xfId="373"/>
    <cellStyle name="Заголовок 2 3" xfId="374"/>
    <cellStyle name="Заголовок 3 2" xfId="375"/>
    <cellStyle name="Заголовок 3 3" xfId="376"/>
    <cellStyle name="Заголовок 4 2" xfId="377"/>
    <cellStyle name="Заголовок 4 3" xfId="378"/>
    <cellStyle name="Звичайний 2" xfId="379"/>
    <cellStyle name="Звичайний 2 2" xfId="380"/>
    <cellStyle name="Звичайний 2 3" xfId="381"/>
    <cellStyle name="Звичайний 2_8.Блок_3 (1 ч)" xfId="382"/>
    <cellStyle name="Звичайний 3" xfId="383"/>
    <cellStyle name="Звичайний 3 2" xfId="384"/>
    <cellStyle name="Звичайний 3 2 2" xfId="385"/>
    <cellStyle name="Звичайний 4" xfId="386"/>
    <cellStyle name="Звичайний 4 2" xfId="387"/>
    <cellStyle name="Звичайний 5" xfId="388"/>
    <cellStyle name="Звичайний 5 2" xfId="389"/>
    <cellStyle name="Звичайний 5 3" xfId="390"/>
    <cellStyle name="Звичайний 6" xfId="391"/>
    <cellStyle name="Звичайний 7" xfId="392"/>
    <cellStyle name="Зв'язана клітинка" xfId="393"/>
    <cellStyle name="Зв'язана клітинка 2" xfId="394"/>
    <cellStyle name="Итог" xfId="481" builtinId="25" hidden="1"/>
    <cellStyle name="Итог 2" xfId="395"/>
    <cellStyle name="Итог 3" xfId="396"/>
    <cellStyle name="Контрольна клітинка" xfId="397"/>
    <cellStyle name="Контрольна клітинка 2" xfId="398"/>
    <cellStyle name="Контрольная ячейка" xfId="477" builtinId="23" hidden="1"/>
    <cellStyle name="Контрольная ячейка 2" xfId="399"/>
    <cellStyle name="Контрольная ячейка 2 2" xfId="400"/>
    <cellStyle name="Контрольная ячейка 3" xfId="401"/>
    <cellStyle name="Назва" xfId="402"/>
    <cellStyle name="Назва 2" xfId="403"/>
    <cellStyle name="Название" xfId="469" builtinId="15" hidden="1"/>
    <cellStyle name="Название 2" xfId="404"/>
    <cellStyle name="Название 3" xfId="405"/>
    <cellStyle name="Нейтральный" xfId="472" builtinId="28" hidden="1"/>
    <cellStyle name="Нейтральный 2" xfId="406"/>
    <cellStyle name="Нейтральный 2 2" xfId="407"/>
    <cellStyle name="Нейтральный 3" xfId="408"/>
    <cellStyle name="Обчислення" xfId="409"/>
    <cellStyle name="Обчислення 2" xfId="410"/>
    <cellStyle name="Обычный" xfId="0" builtinId="0"/>
    <cellStyle name="Обычный 10" xfId="411"/>
    <cellStyle name="Обычный 11" xfId="412"/>
    <cellStyle name="Обычный 12" xfId="413"/>
    <cellStyle name="Обычный 13" xfId="414"/>
    <cellStyle name="Обычный 2" xfId="415"/>
    <cellStyle name="Обычный 2 2" xfId="416"/>
    <cellStyle name="Обычный 2 3" xfId="417"/>
    <cellStyle name="Обычный 2 3 2" xfId="418"/>
    <cellStyle name="Обычный 2 4" xfId="419"/>
    <cellStyle name="Обычный 3" xfId="420"/>
    <cellStyle name="Обычный 3 2" xfId="421"/>
    <cellStyle name="Обычный 3 3" xfId="422"/>
    <cellStyle name="Обычный 4" xfId="423"/>
    <cellStyle name="Обычный 4 2" xfId="424"/>
    <cellStyle name="Обычный 5" xfId="425"/>
    <cellStyle name="Обычный 5 2" xfId="426"/>
    <cellStyle name="Обычный 6" xfId="427"/>
    <cellStyle name="Обычный 6 2" xfId="428"/>
    <cellStyle name="Обычный 7" xfId="429"/>
    <cellStyle name="Обычный 8" xfId="430"/>
    <cellStyle name="Обычный 9" xfId="431"/>
    <cellStyle name="Обычный_12 Зинкевич" xfId="432"/>
    <cellStyle name="Обычный_4 категории вмесмте СОЦ_УРАЗЛИВІ__ТАБО_4 категорії Квота!!!_2014 рік" xfId="433"/>
    <cellStyle name="Обычный_Перевірка_Молодь_до 18 років" xfId="434"/>
    <cellStyle name="Обычный_Укомплектування_11_2013" xfId="435"/>
    <cellStyle name="Підсумок" xfId="436"/>
    <cellStyle name="Підсумок 2" xfId="437"/>
    <cellStyle name="Плохой" xfId="471" builtinId="27" hidden="1"/>
    <cellStyle name="Плохой 2" xfId="438"/>
    <cellStyle name="Плохой 2 2" xfId="439"/>
    <cellStyle name="Плохой 3" xfId="440"/>
    <cellStyle name="Поганий" xfId="441"/>
    <cellStyle name="Поганий 2" xfId="442"/>
    <cellStyle name="Пояснение" xfId="480" builtinId="53" hidden="1"/>
    <cellStyle name="Пояснение 2" xfId="443"/>
    <cellStyle name="Пояснение 3" xfId="444"/>
    <cellStyle name="Примечание" xfId="479" builtinId="10" hidden="1"/>
    <cellStyle name="Примечание 2" xfId="445"/>
    <cellStyle name="Примечание 2 2" xfId="446"/>
    <cellStyle name="Примечание 3" xfId="447"/>
    <cellStyle name="Примітка" xfId="448"/>
    <cellStyle name="Примітка 2" xfId="449"/>
    <cellStyle name="Результат" xfId="450"/>
    <cellStyle name="Связанная ячейка" xfId="476" builtinId="24" hidden="1"/>
    <cellStyle name="Связанная ячейка 2" xfId="451"/>
    <cellStyle name="Связанная ячейка 3" xfId="452"/>
    <cellStyle name="Середній" xfId="453"/>
    <cellStyle name="Середній 2" xfId="454"/>
    <cellStyle name="Стиль 1" xfId="455"/>
    <cellStyle name="Стиль 1 2" xfId="456"/>
    <cellStyle name="Текст попередження" xfId="457"/>
    <cellStyle name="Текст попередження 2" xfId="458"/>
    <cellStyle name="Текст пояснення" xfId="459"/>
    <cellStyle name="Текст пояснення 2" xfId="460"/>
    <cellStyle name="Текст предупреждения" xfId="478" builtinId="11" hidden="1"/>
    <cellStyle name="Текст предупреждения 2" xfId="461"/>
    <cellStyle name="Текст предупреждения 3" xfId="462"/>
    <cellStyle name="Тысячи [0]_Анализ" xfId="463"/>
    <cellStyle name="Тысячи_Анализ" xfId="464"/>
    <cellStyle name="ФинᎰнсовый_Лист1 (3)_1" xfId="465"/>
    <cellStyle name="Хороший" xfId="470" builtinId="26" hidden="1"/>
    <cellStyle name="Хороший 2" xfId="466"/>
    <cellStyle name="Хороший 2 2" xfId="467"/>
    <cellStyle name="Хороший 3" xfId="46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1"/>
  <sheetViews>
    <sheetView view="pageBreakPreview" zoomScale="75" zoomScaleNormal="75" zoomScaleSheetLayoutView="75" workbookViewId="0">
      <selection activeCell="B18" sqref="B18"/>
    </sheetView>
  </sheetViews>
  <sheetFormatPr defaultColWidth="8" defaultRowHeight="12.75"/>
  <cols>
    <col min="1" max="1" width="69.7109375" style="7" customWidth="1"/>
    <col min="2" max="2" width="19.28515625" style="58" customWidth="1"/>
    <col min="3" max="4" width="19.28515625" style="23" customWidth="1"/>
    <col min="5" max="5" width="11.85546875" style="7" customWidth="1"/>
    <col min="6" max="6" width="15.5703125" style="7" customWidth="1"/>
    <col min="7" max="16384" width="8" style="7"/>
  </cols>
  <sheetData>
    <row r="1" spans="1:10" ht="20.25">
      <c r="D1" s="61" t="s">
        <v>29</v>
      </c>
      <c r="E1" s="61"/>
      <c r="F1" s="61"/>
    </row>
    <row r="2" spans="1:10" ht="22.5">
      <c r="A2" s="62" t="s">
        <v>30</v>
      </c>
      <c r="B2" s="62"/>
      <c r="C2" s="62"/>
      <c r="D2" s="62"/>
      <c r="E2" s="62"/>
      <c r="F2" s="62"/>
    </row>
    <row r="3" spans="1:10" ht="22.5">
      <c r="A3" s="63" t="s">
        <v>7</v>
      </c>
      <c r="B3" s="63"/>
      <c r="C3" s="63"/>
      <c r="D3" s="63"/>
      <c r="E3" s="63"/>
      <c r="F3" s="63"/>
    </row>
    <row r="4" spans="1:10" s="11" customFormat="1" ht="18" customHeight="1">
      <c r="A4" s="8"/>
      <c r="B4" s="59"/>
      <c r="C4" s="9"/>
      <c r="D4" s="10"/>
      <c r="E4" s="10"/>
      <c r="F4" s="10" t="s">
        <v>8</v>
      </c>
    </row>
    <row r="5" spans="1:10" s="11" customFormat="1" ht="23.25" customHeight="1">
      <c r="A5" s="64" t="s">
        <v>9</v>
      </c>
      <c r="B5" s="67" t="s">
        <v>24</v>
      </c>
      <c r="C5" s="65" t="s">
        <v>25</v>
      </c>
      <c r="D5" s="65" t="s">
        <v>26</v>
      </c>
      <c r="E5" s="69" t="s">
        <v>10</v>
      </c>
      <c r="F5" s="69"/>
    </row>
    <row r="6" spans="1:10" s="11" customFormat="1" ht="37.5">
      <c r="A6" s="64"/>
      <c r="B6" s="68"/>
      <c r="C6" s="66"/>
      <c r="D6" s="66"/>
      <c r="E6" s="37" t="s">
        <v>28</v>
      </c>
      <c r="F6" s="37" t="s">
        <v>12</v>
      </c>
    </row>
    <row r="7" spans="1:10" s="14" customFormat="1" ht="12" customHeight="1">
      <c r="A7" s="12" t="s">
        <v>0</v>
      </c>
      <c r="B7" s="13">
        <v>1</v>
      </c>
      <c r="C7" s="13">
        <v>2</v>
      </c>
      <c r="D7" s="12">
        <v>3</v>
      </c>
      <c r="E7" s="13">
        <v>4</v>
      </c>
      <c r="F7" s="12">
        <v>5</v>
      </c>
    </row>
    <row r="8" spans="1:10" s="11" customFormat="1" ht="31.5" customHeight="1">
      <c r="A8" s="15" t="s">
        <v>13</v>
      </c>
      <c r="B8" s="60">
        <v>20253</v>
      </c>
      <c r="C8" s="56">
        <v>17872</v>
      </c>
      <c r="D8" s="57">
        <v>15775</v>
      </c>
      <c r="E8" s="16">
        <f t="shared" ref="E8:E13" si="0">D8/C8*100</f>
        <v>88.266562220232771</v>
      </c>
      <c r="F8" s="17">
        <f t="shared" ref="F8:F13" si="1">D8-C8</f>
        <v>-2097</v>
      </c>
    </row>
    <row r="9" spans="1:10" s="11" customFormat="1" ht="45.75" customHeight="1">
      <c r="A9" s="18" t="s">
        <v>14</v>
      </c>
      <c r="B9" s="57">
        <v>12155</v>
      </c>
      <c r="C9" s="56">
        <v>12044</v>
      </c>
      <c r="D9" s="57">
        <v>11298</v>
      </c>
      <c r="E9" s="16">
        <f t="shared" si="0"/>
        <v>93.806044503487215</v>
      </c>
      <c r="F9" s="17">
        <f t="shared" si="1"/>
        <v>-746</v>
      </c>
      <c r="H9" s="19"/>
    </row>
    <row r="10" spans="1:10" s="11" customFormat="1" ht="64.5" customHeight="1">
      <c r="A10" s="18" t="s">
        <v>5</v>
      </c>
      <c r="B10" s="57">
        <v>131</v>
      </c>
      <c r="C10" s="56">
        <v>202</v>
      </c>
      <c r="D10" s="57">
        <v>213</v>
      </c>
      <c r="E10" s="16">
        <f t="shared" si="0"/>
        <v>105.44554455445545</v>
      </c>
      <c r="F10" s="17">
        <f>D10-C10</f>
        <v>11</v>
      </c>
      <c r="H10" s="19"/>
    </row>
    <row r="11" spans="1:10" s="11" customFormat="1" ht="30" customHeight="1">
      <c r="A11" s="20" t="s">
        <v>15</v>
      </c>
      <c r="B11" s="60">
        <v>2256</v>
      </c>
      <c r="C11" s="57">
        <v>2064</v>
      </c>
      <c r="D11" s="57">
        <v>1628</v>
      </c>
      <c r="E11" s="16">
        <f t="shared" si="0"/>
        <v>78.875968992248062</v>
      </c>
      <c r="F11" s="17">
        <f t="shared" si="1"/>
        <v>-436</v>
      </c>
      <c r="J11" s="19"/>
    </row>
    <row r="12" spans="1:10" s="11" customFormat="1" ht="54" customHeight="1">
      <c r="A12" s="20" t="s">
        <v>2</v>
      </c>
      <c r="B12" s="60">
        <v>2921</v>
      </c>
      <c r="C12" s="56">
        <v>2373</v>
      </c>
      <c r="D12" s="57">
        <v>1732</v>
      </c>
      <c r="E12" s="16">
        <f t="shared" si="0"/>
        <v>72.987779182469453</v>
      </c>
      <c r="F12" s="17">
        <f t="shared" si="1"/>
        <v>-641</v>
      </c>
    </row>
    <row r="13" spans="1:10" s="11" customFormat="1" ht="52.5" customHeight="1">
      <c r="A13" s="20" t="s">
        <v>16</v>
      </c>
      <c r="B13" s="60">
        <v>19721</v>
      </c>
      <c r="C13" s="56">
        <v>17546</v>
      </c>
      <c r="D13" s="57">
        <v>15446</v>
      </c>
      <c r="E13" s="16">
        <f t="shared" si="0"/>
        <v>88.031460161860252</v>
      </c>
      <c r="F13" s="17">
        <f t="shared" si="1"/>
        <v>-2100</v>
      </c>
      <c r="G13" s="19"/>
    </row>
    <row r="14" spans="1:10" s="11" customFormat="1">
      <c r="A14" s="70" t="s">
        <v>17</v>
      </c>
      <c r="B14" s="71"/>
      <c r="C14" s="71"/>
      <c r="D14" s="71"/>
      <c r="E14" s="71"/>
      <c r="F14" s="72"/>
      <c r="G14" s="19"/>
    </row>
    <row r="15" spans="1:10" s="11" customFormat="1">
      <c r="A15" s="73"/>
      <c r="B15" s="74"/>
      <c r="C15" s="74"/>
      <c r="D15" s="74"/>
      <c r="E15" s="74"/>
      <c r="F15" s="75"/>
      <c r="G15" s="19"/>
    </row>
    <row r="16" spans="1:10" s="11" customFormat="1" ht="22.5" customHeight="1">
      <c r="A16" s="64" t="s">
        <v>9</v>
      </c>
      <c r="B16" s="76">
        <v>43101</v>
      </c>
      <c r="C16" s="76">
        <v>43466</v>
      </c>
      <c r="D16" s="76">
        <v>43831</v>
      </c>
      <c r="E16" s="77" t="s">
        <v>10</v>
      </c>
      <c r="F16" s="78"/>
    </row>
    <row r="17" spans="1:6" ht="38.25" customHeight="1">
      <c r="A17" s="64"/>
      <c r="B17" s="64"/>
      <c r="C17" s="64"/>
      <c r="D17" s="64"/>
      <c r="E17" s="37" t="s">
        <v>28</v>
      </c>
      <c r="F17" s="37" t="s">
        <v>18</v>
      </c>
    </row>
    <row r="18" spans="1:6" ht="33" customHeight="1">
      <c r="A18" s="21" t="s">
        <v>13</v>
      </c>
      <c r="B18" s="53">
        <v>5851</v>
      </c>
      <c r="C18" s="55">
        <v>5202</v>
      </c>
      <c r="D18" s="55">
        <v>4919</v>
      </c>
      <c r="E18" s="24">
        <f>ROUND(D18/C18*100,1)</f>
        <v>94.6</v>
      </c>
      <c r="F18" s="25">
        <f>D18-C18</f>
        <v>-283</v>
      </c>
    </row>
    <row r="19" spans="1:6" ht="35.25" customHeight="1">
      <c r="A19" s="21" t="s">
        <v>19</v>
      </c>
      <c r="B19" s="53">
        <v>4364</v>
      </c>
      <c r="C19" s="55">
        <v>4017</v>
      </c>
      <c r="D19" s="55">
        <v>3968</v>
      </c>
      <c r="E19" s="24">
        <f>ROUND(D19/C19*100,1)</f>
        <v>98.8</v>
      </c>
      <c r="F19" s="38">
        <f>D19-C19</f>
        <v>-49</v>
      </c>
    </row>
    <row r="20" spans="1:6">
      <c r="C20" s="22"/>
      <c r="D20" s="22"/>
    </row>
    <row r="21" spans="1:6">
      <c r="D21" s="22"/>
    </row>
  </sheetData>
  <mergeCells count="14">
    <mergeCell ref="A14:F15"/>
    <mergeCell ref="A16:A17"/>
    <mergeCell ref="C16:C17"/>
    <mergeCell ref="D16:D17"/>
    <mergeCell ref="E16:F16"/>
    <mergeCell ref="B16:B17"/>
    <mergeCell ref="D1:F1"/>
    <mergeCell ref="A2:F2"/>
    <mergeCell ref="A3:F3"/>
    <mergeCell ref="A5:A6"/>
    <mergeCell ref="C5:C6"/>
    <mergeCell ref="D5:D6"/>
    <mergeCell ref="B5:B6"/>
    <mergeCell ref="E5:F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B30"/>
  <sheetViews>
    <sheetView tabSelected="1" view="pageBreakPreview" zoomScale="70" zoomScaleNormal="85" zoomScaleSheetLayoutView="70" workbookViewId="0">
      <selection activeCell="I9" sqref="I9"/>
    </sheetView>
  </sheetViews>
  <sheetFormatPr defaultColWidth="10.85546875" defaultRowHeight="22.5"/>
  <cols>
    <col min="1" max="1" width="62.7109375" style="5" customWidth="1"/>
    <col min="2" max="2" width="10.28515625" style="2" customWidth="1"/>
    <col min="3" max="3" width="10.42578125" style="2" customWidth="1"/>
    <col min="4" max="4" width="8.85546875" style="2" customWidth="1"/>
    <col min="5" max="5" width="10.28515625" style="2" customWidth="1"/>
    <col min="6" max="6" width="10.5703125" style="2" customWidth="1"/>
    <col min="7" max="7" width="7" style="2" customWidth="1"/>
    <col min="8" max="9" width="7.7109375" style="3" customWidth="1"/>
    <col min="10" max="10" width="8.5703125" style="3" customWidth="1"/>
    <col min="11" max="12" width="7.85546875" style="2" customWidth="1"/>
    <col min="13" max="13" width="8.140625" style="2" customWidth="1"/>
    <col min="14" max="14" width="9.28515625" style="2" customWidth="1"/>
    <col min="15" max="15" width="9.5703125" style="2" customWidth="1"/>
    <col min="16" max="16" width="8.28515625" style="2" customWidth="1"/>
    <col min="17" max="17" width="9" style="3" customWidth="1"/>
    <col min="18" max="18" width="9.28515625" style="3" customWidth="1"/>
    <col min="19" max="19" width="7.140625" style="3" customWidth="1"/>
    <col min="20" max="21" width="10.5703125" style="3" customWidth="1"/>
    <col min="22" max="22" width="6.85546875" style="3" customWidth="1"/>
    <col min="23" max="24" width="10.42578125" style="2" customWidth="1"/>
    <col min="25" max="25" width="8" style="2" customWidth="1"/>
    <col min="26" max="26" width="10.140625" style="4" customWidth="1"/>
    <col min="27" max="27" width="10.140625" style="1" customWidth="1"/>
    <col min="28" max="28" width="7.140625" style="1" customWidth="1"/>
    <col min="29" max="29" width="9.140625" style="1" customWidth="1"/>
    <col min="30" max="30" width="10.85546875" style="1" bestFit="1" customWidth="1"/>
    <col min="31" max="251" width="9.140625" style="1" customWidth="1"/>
    <col min="252" max="252" width="16" style="1" customWidth="1"/>
    <col min="253" max="16384" width="10.85546875" style="1"/>
  </cols>
  <sheetData>
    <row r="1" spans="1:28">
      <c r="W1" s="79" t="s">
        <v>29</v>
      </c>
      <c r="X1" s="79"/>
      <c r="Y1" s="79"/>
      <c r="Z1" s="79"/>
      <c r="AA1" s="79"/>
      <c r="AB1" s="79"/>
    </row>
    <row r="2" spans="1:28" s="6" customFormat="1" ht="38.25" customHeight="1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8" s="48" customFormat="1" ht="13.5" customHeight="1">
      <c r="B3" s="49"/>
      <c r="C3" s="49"/>
      <c r="D3" s="49"/>
      <c r="E3" s="49"/>
      <c r="F3" s="49"/>
      <c r="G3" s="49"/>
      <c r="H3" s="50"/>
      <c r="I3" s="50"/>
      <c r="J3" s="50"/>
      <c r="K3" s="49"/>
      <c r="L3" s="49"/>
      <c r="M3" s="49"/>
      <c r="N3" s="49"/>
      <c r="O3" s="51"/>
      <c r="P3" s="51" t="s">
        <v>21</v>
      </c>
      <c r="T3" s="49"/>
      <c r="U3" s="49"/>
      <c r="V3" s="49"/>
      <c r="W3" s="52"/>
      <c r="X3" s="52"/>
      <c r="Y3" s="52"/>
      <c r="Z3" s="51" t="s">
        <v>27</v>
      </c>
      <c r="AA3" s="51"/>
    </row>
    <row r="4" spans="1:28" s="36" customFormat="1" ht="83.25" customHeight="1">
      <c r="A4" s="86"/>
      <c r="B4" s="80" t="s">
        <v>1</v>
      </c>
      <c r="C4" s="81"/>
      <c r="D4" s="82"/>
      <c r="E4" s="80" t="s">
        <v>4</v>
      </c>
      <c r="F4" s="81"/>
      <c r="G4" s="82"/>
      <c r="H4" s="80" t="s">
        <v>20</v>
      </c>
      <c r="I4" s="81"/>
      <c r="J4" s="82"/>
      <c r="K4" s="80" t="s">
        <v>5</v>
      </c>
      <c r="L4" s="81"/>
      <c r="M4" s="82"/>
      <c r="N4" s="80" t="s">
        <v>23</v>
      </c>
      <c r="O4" s="81"/>
      <c r="P4" s="82"/>
      <c r="Q4" s="80" t="s">
        <v>2</v>
      </c>
      <c r="R4" s="81"/>
      <c r="S4" s="82"/>
      <c r="T4" s="80" t="s">
        <v>22</v>
      </c>
      <c r="U4" s="81"/>
      <c r="V4" s="82"/>
      <c r="W4" s="83" t="s">
        <v>3</v>
      </c>
      <c r="X4" s="84"/>
      <c r="Y4" s="85"/>
      <c r="Z4" s="80" t="s">
        <v>6</v>
      </c>
      <c r="AA4" s="81"/>
      <c r="AB4" s="82"/>
    </row>
    <row r="5" spans="1:28" s="41" customFormat="1" ht="21" customHeight="1">
      <c r="A5" s="87"/>
      <c r="B5" s="39">
        <v>2018</v>
      </c>
      <c r="C5" s="39">
        <v>2019</v>
      </c>
      <c r="D5" s="39" t="s">
        <v>11</v>
      </c>
      <c r="E5" s="39">
        <v>2018</v>
      </c>
      <c r="F5" s="39">
        <v>2019</v>
      </c>
      <c r="G5" s="39" t="s">
        <v>11</v>
      </c>
      <c r="H5" s="39">
        <v>2018</v>
      </c>
      <c r="I5" s="39">
        <v>2019</v>
      </c>
      <c r="J5" s="39" t="s">
        <v>11</v>
      </c>
      <c r="K5" s="39">
        <v>2018</v>
      </c>
      <c r="L5" s="39">
        <v>2019</v>
      </c>
      <c r="M5" s="39" t="s">
        <v>11</v>
      </c>
      <c r="N5" s="39">
        <v>2018</v>
      </c>
      <c r="O5" s="39">
        <v>2019</v>
      </c>
      <c r="P5" s="39" t="s">
        <v>11</v>
      </c>
      <c r="Q5" s="39">
        <v>2018</v>
      </c>
      <c r="R5" s="39">
        <v>2019</v>
      </c>
      <c r="S5" s="39" t="s">
        <v>11</v>
      </c>
      <c r="T5" s="39">
        <v>2018</v>
      </c>
      <c r="U5" s="39">
        <v>2019</v>
      </c>
      <c r="V5" s="39" t="s">
        <v>11</v>
      </c>
      <c r="W5" s="40">
        <v>2018</v>
      </c>
      <c r="X5" s="40">
        <v>2019</v>
      </c>
      <c r="Y5" s="40" t="s">
        <v>11</v>
      </c>
      <c r="Z5" s="39">
        <v>2018</v>
      </c>
      <c r="AA5" s="39">
        <v>2019</v>
      </c>
      <c r="AB5" s="39" t="s">
        <v>11</v>
      </c>
    </row>
    <row r="6" spans="1:28" s="35" customFormat="1" ht="11.25" customHeight="1">
      <c r="A6" s="34" t="s">
        <v>0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34">
        <v>18</v>
      </c>
      <c r="T6" s="34">
        <v>19</v>
      </c>
      <c r="U6" s="34">
        <v>20</v>
      </c>
      <c r="V6" s="34">
        <v>21</v>
      </c>
      <c r="W6" s="34">
        <v>22</v>
      </c>
      <c r="X6" s="34">
        <v>23</v>
      </c>
      <c r="Y6" s="34">
        <v>24</v>
      </c>
      <c r="Z6" s="34">
        <v>28</v>
      </c>
      <c r="AA6" s="34">
        <v>29</v>
      </c>
      <c r="AB6" s="34">
        <v>30</v>
      </c>
    </row>
    <row r="7" spans="1:28" s="28" customFormat="1" ht="20.25" customHeight="1">
      <c r="A7" s="54" t="s">
        <v>55</v>
      </c>
      <c r="B7" s="26">
        <f>SUM(B8:B30)</f>
        <v>17872</v>
      </c>
      <c r="C7" s="26">
        <f>SUM(C8:C30)</f>
        <v>15775</v>
      </c>
      <c r="D7" s="42">
        <f>ROUND(C7/B7*100,1)</f>
        <v>88.3</v>
      </c>
      <c r="E7" s="26">
        <f>SUM(E8:E30)</f>
        <v>12044</v>
      </c>
      <c r="F7" s="26">
        <f>SUM(F8:F30)</f>
        <v>11298</v>
      </c>
      <c r="G7" s="44">
        <f>ROUND(F7/E7*100,1)</f>
        <v>93.8</v>
      </c>
      <c r="H7" s="26">
        <f>SUM(H8:H30)</f>
        <v>19</v>
      </c>
      <c r="I7" s="26">
        <f>SUM(I8:I30)</f>
        <v>14</v>
      </c>
      <c r="J7" s="44">
        <f>ROUND(I7/H7*100,1)</f>
        <v>73.7</v>
      </c>
      <c r="K7" s="26">
        <f>SUM(K8:K30)</f>
        <v>202</v>
      </c>
      <c r="L7" s="26">
        <f>SUM(L8:L30)</f>
        <v>213</v>
      </c>
      <c r="M7" s="44">
        <f>ROUND(L7/K7*100,1)</f>
        <v>105.4</v>
      </c>
      <c r="N7" s="26">
        <f>SUM(N8:N30)</f>
        <v>2064</v>
      </c>
      <c r="O7" s="26">
        <f>SUM(O8:O30)</f>
        <v>1628</v>
      </c>
      <c r="P7" s="42">
        <f>ROUND(O7/N7*100,1)</f>
        <v>78.900000000000006</v>
      </c>
      <c r="Q7" s="26">
        <f>SUM(Q8:Q30)</f>
        <v>2373</v>
      </c>
      <c r="R7" s="26">
        <f>SUM(R8:R30)</f>
        <v>1732</v>
      </c>
      <c r="S7" s="42">
        <f>ROUND(R7/Q7*100,1)</f>
        <v>73</v>
      </c>
      <c r="T7" s="26">
        <f>SUM(T8:T30)</f>
        <v>17546</v>
      </c>
      <c r="U7" s="26">
        <f>SUM(U8:U30)</f>
        <v>15446</v>
      </c>
      <c r="V7" s="42">
        <f>ROUND(U7/T7*100,1)</f>
        <v>88</v>
      </c>
      <c r="W7" s="26">
        <f>SUM(W8:W30)</f>
        <v>5202</v>
      </c>
      <c r="X7" s="26">
        <f>SUM(X8:X30)</f>
        <v>4919</v>
      </c>
      <c r="Y7" s="42">
        <f>ROUND(X7/W7*100,1)</f>
        <v>94.6</v>
      </c>
      <c r="Z7" s="27">
        <f>SUM(Z8:Z30)</f>
        <v>4017</v>
      </c>
      <c r="AA7" s="27">
        <f>SUM(AA8:AA30)</f>
        <v>3968</v>
      </c>
      <c r="AB7" s="45">
        <f>ROUND(AA7/Z7*100,1)</f>
        <v>98.8</v>
      </c>
    </row>
    <row r="8" spans="1:28" ht="15" customHeight="1">
      <c r="A8" s="29" t="s">
        <v>32</v>
      </c>
      <c r="B8" s="30">
        <v>708</v>
      </c>
      <c r="C8" s="30">
        <v>715</v>
      </c>
      <c r="D8" s="42">
        <f t="shared" ref="D8:D30" si="0">ROUND(C8/B8*100,1)</f>
        <v>101</v>
      </c>
      <c r="E8" s="31">
        <v>335</v>
      </c>
      <c r="F8" s="31">
        <v>387</v>
      </c>
      <c r="G8" s="42">
        <f t="shared" ref="G8:G30" si="1">ROUND(F8/E8*100,1)</f>
        <v>115.5</v>
      </c>
      <c r="H8" s="31">
        <v>0</v>
      </c>
      <c r="I8" s="31">
        <v>1</v>
      </c>
      <c r="J8" s="42" t="e">
        <f t="shared" ref="J8:J30" si="2">ROUND(I8/H8*100,1)</f>
        <v>#DIV/0!</v>
      </c>
      <c r="K8" s="30">
        <v>1</v>
      </c>
      <c r="L8" s="30">
        <v>2</v>
      </c>
      <c r="M8" s="43">
        <f t="shared" ref="M8:M30" si="3">ROUND(L8/K8*100,1)</f>
        <v>200</v>
      </c>
      <c r="N8" s="30">
        <v>47</v>
      </c>
      <c r="O8" s="30">
        <v>57</v>
      </c>
      <c r="P8" s="43">
        <f t="shared" ref="P8:P30" si="4">ROUND(O8/N8*100,1)</f>
        <v>121.3</v>
      </c>
      <c r="Q8" s="31">
        <v>56</v>
      </c>
      <c r="R8" s="31">
        <v>39</v>
      </c>
      <c r="S8" s="42">
        <f t="shared" ref="S8:S30" si="5">ROUND(R8/Q8*100,1)</f>
        <v>69.599999999999994</v>
      </c>
      <c r="T8" s="31">
        <v>699</v>
      </c>
      <c r="U8" s="31">
        <v>709</v>
      </c>
      <c r="V8" s="42">
        <f t="shared" ref="V8:V30" si="6">ROUND(U8/T8*100,1)</f>
        <v>101.4</v>
      </c>
      <c r="W8" s="30">
        <v>233</v>
      </c>
      <c r="X8" s="30">
        <v>226</v>
      </c>
      <c r="Y8" s="43">
        <f t="shared" ref="Y8:Y30" si="7">ROUND(X8/W8*100,1)</f>
        <v>97</v>
      </c>
      <c r="Z8" s="32">
        <v>209</v>
      </c>
      <c r="AA8" s="32">
        <v>201</v>
      </c>
      <c r="AB8" s="46">
        <f t="shared" ref="AB8:AB30" si="8">ROUND(AA8/Z8*100,1)</f>
        <v>96.2</v>
      </c>
    </row>
    <row r="9" spans="1:28" ht="15" customHeight="1">
      <c r="A9" s="29" t="s">
        <v>33</v>
      </c>
      <c r="B9" s="30">
        <v>337</v>
      </c>
      <c r="C9" s="30">
        <v>318</v>
      </c>
      <c r="D9" s="42">
        <f t="shared" si="0"/>
        <v>94.4</v>
      </c>
      <c r="E9" s="31">
        <v>266</v>
      </c>
      <c r="F9" s="31">
        <v>273</v>
      </c>
      <c r="G9" s="42">
        <f t="shared" si="1"/>
        <v>102.6</v>
      </c>
      <c r="H9" s="31">
        <v>0</v>
      </c>
      <c r="I9" s="31">
        <v>0</v>
      </c>
      <c r="J9" s="42" t="e">
        <f t="shared" si="2"/>
        <v>#DIV/0!</v>
      </c>
      <c r="K9" s="30">
        <v>8</v>
      </c>
      <c r="L9" s="30">
        <v>3</v>
      </c>
      <c r="M9" s="43">
        <f t="shared" si="3"/>
        <v>37.5</v>
      </c>
      <c r="N9" s="30">
        <v>33</v>
      </c>
      <c r="O9" s="30">
        <v>32</v>
      </c>
      <c r="P9" s="43">
        <f t="shared" si="4"/>
        <v>97</v>
      </c>
      <c r="Q9" s="31">
        <v>64</v>
      </c>
      <c r="R9" s="31">
        <v>35</v>
      </c>
      <c r="S9" s="42">
        <f t="shared" si="5"/>
        <v>54.7</v>
      </c>
      <c r="T9" s="31">
        <v>320</v>
      </c>
      <c r="U9" s="31">
        <v>314</v>
      </c>
      <c r="V9" s="42">
        <f t="shared" si="6"/>
        <v>98.1</v>
      </c>
      <c r="W9" s="30">
        <v>103</v>
      </c>
      <c r="X9" s="30">
        <v>121</v>
      </c>
      <c r="Y9" s="43">
        <f t="shared" si="7"/>
        <v>117.5</v>
      </c>
      <c r="Z9" s="32">
        <v>82</v>
      </c>
      <c r="AA9" s="32">
        <v>109</v>
      </c>
      <c r="AB9" s="46">
        <f t="shared" si="8"/>
        <v>132.9</v>
      </c>
    </row>
    <row r="10" spans="1:28" ht="15" customHeight="1">
      <c r="A10" s="29" t="s">
        <v>34</v>
      </c>
      <c r="B10" s="30">
        <v>550</v>
      </c>
      <c r="C10" s="30">
        <v>520</v>
      </c>
      <c r="D10" s="42">
        <f t="shared" si="0"/>
        <v>94.5</v>
      </c>
      <c r="E10" s="31">
        <v>435</v>
      </c>
      <c r="F10" s="31">
        <v>429</v>
      </c>
      <c r="G10" s="42">
        <f t="shared" si="1"/>
        <v>98.6</v>
      </c>
      <c r="H10" s="31">
        <v>0</v>
      </c>
      <c r="I10" s="31">
        <v>0</v>
      </c>
      <c r="J10" s="42" t="e">
        <f t="shared" si="2"/>
        <v>#DIV/0!</v>
      </c>
      <c r="K10" s="30">
        <v>3</v>
      </c>
      <c r="L10" s="30">
        <v>8</v>
      </c>
      <c r="M10" s="43">
        <f t="shared" si="3"/>
        <v>266.7</v>
      </c>
      <c r="N10" s="30">
        <v>75</v>
      </c>
      <c r="O10" s="30">
        <v>60</v>
      </c>
      <c r="P10" s="43">
        <f t="shared" si="4"/>
        <v>80</v>
      </c>
      <c r="Q10" s="31">
        <v>87</v>
      </c>
      <c r="R10" s="31">
        <v>74</v>
      </c>
      <c r="S10" s="42">
        <f t="shared" si="5"/>
        <v>85.1</v>
      </c>
      <c r="T10" s="31">
        <v>542</v>
      </c>
      <c r="U10" s="31">
        <v>516</v>
      </c>
      <c r="V10" s="42">
        <f t="shared" si="6"/>
        <v>95.2</v>
      </c>
      <c r="W10" s="30">
        <v>166</v>
      </c>
      <c r="X10" s="30">
        <v>205</v>
      </c>
      <c r="Y10" s="43">
        <f t="shared" si="7"/>
        <v>123.5</v>
      </c>
      <c r="Z10" s="32">
        <v>143</v>
      </c>
      <c r="AA10" s="32">
        <v>179</v>
      </c>
      <c r="AB10" s="46">
        <f t="shared" si="8"/>
        <v>125.2</v>
      </c>
    </row>
    <row r="11" spans="1:28" ht="15" customHeight="1">
      <c r="A11" s="29" t="s">
        <v>35</v>
      </c>
      <c r="B11" s="30">
        <v>876</v>
      </c>
      <c r="C11" s="30">
        <v>717</v>
      </c>
      <c r="D11" s="42">
        <f t="shared" si="0"/>
        <v>81.8</v>
      </c>
      <c r="E11" s="31">
        <v>532</v>
      </c>
      <c r="F11" s="31">
        <v>424</v>
      </c>
      <c r="G11" s="42">
        <f t="shared" si="1"/>
        <v>79.7</v>
      </c>
      <c r="H11" s="31">
        <v>1</v>
      </c>
      <c r="I11" s="31">
        <v>1</v>
      </c>
      <c r="J11" s="42">
        <f t="shared" si="2"/>
        <v>100</v>
      </c>
      <c r="K11" s="30">
        <v>12</v>
      </c>
      <c r="L11" s="30">
        <v>11</v>
      </c>
      <c r="M11" s="43">
        <f t="shared" si="3"/>
        <v>91.7</v>
      </c>
      <c r="N11" s="30">
        <v>67</v>
      </c>
      <c r="O11" s="30">
        <v>56</v>
      </c>
      <c r="P11" s="43">
        <f t="shared" si="4"/>
        <v>83.6</v>
      </c>
      <c r="Q11" s="31">
        <v>132</v>
      </c>
      <c r="R11" s="31">
        <v>117</v>
      </c>
      <c r="S11" s="42">
        <f t="shared" si="5"/>
        <v>88.6</v>
      </c>
      <c r="T11" s="31">
        <v>860</v>
      </c>
      <c r="U11" s="31">
        <v>691</v>
      </c>
      <c r="V11" s="42">
        <f t="shared" si="6"/>
        <v>80.3</v>
      </c>
      <c r="W11" s="30">
        <v>230</v>
      </c>
      <c r="X11" s="30">
        <v>248</v>
      </c>
      <c r="Y11" s="43">
        <f t="shared" si="7"/>
        <v>107.8</v>
      </c>
      <c r="Z11" s="32">
        <v>192</v>
      </c>
      <c r="AA11" s="32">
        <v>215</v>
      </c>
      <c r="AB11" s="46">
        <f t="shared" si="8"/>
        <v>112</v>
      </c>
    </row>
    <row r="12" spans="1:28" ht="15" customHeight="1">
      <c r="A12" s="29" t="s">
        <v>36</v>
      </c>
      <c r="B12" s="30">
        <v>698</v>
      </c>
      <c r="C12" s="30">
        <v>707</v>
      </c>
      <c r="D12" s="42">
        <f t="shared" si="0"/>
        <v>101.3</v>
      </c>
      <c r="E12" s="31">
        <v>441</v>
      </c>
      <c r="F12" s="31">
        <v>447</v>
      </c>
      <c r="G12" s="42">
        <f t="shared" si="1"/>
        <v>101.4</v>
      </c>
      <c r="H12" s="31">
        <v>0</v>
      </c>
      <c r="I12" s="31">
        <v>1</v>
      </c>
      <c r="J12" s="42" t="e">
        <f t="shared" si="2"/>
        <v>#DIV/0!</v>
      </c>
      <c r="K12" s="30">
        <v>9</v>
      </c>
      <c r="L12" s="30">
        <v>6</v>
      </c>
      <c r="M12" s="43">
        <f t="shared" si="3"/>
        <v>66.7</v>
      </c>
      <c r="N12" s="30">
        <v>83</v>
      </c>
      <c r="O12" s="30">
        <v>63</v>
      </c>
      <c r="P12" s="43">
        <f t="shared" si="4"/>
        <v>75.900000000000006</v>
      </c>
      <c r="Q12" s="31">
        <v>109</v>
      </c>
      <c r="R12" s="31">
        <v>87</v>
      </c>
      <c r="S12" s="42">
        <f t="shared" si="5"/>
        <v>79.8</v>
      </c>
      <c r="T12" s="31">
        <v>681</v>
      </c>
      <c r="U12" s="31">
        <v>680</v>
      </c>
      <c r="V12" s="42">
        <f t="shared" si="6"/>
        <v>99.9</v>
      </c>
      <c r="W12" s="30">
        <v>228</v>
      </c>
      <c r="X12" s="30">
        <v>220</v>
      </c>
      <c r="Y12" s="43">
        <f t="shared" si="7"/>
        <v>96.5</v>
      </c>
      <c r="Z12" s="32">
        <v>177</v>
      </c>
      <c r="AA12" s="32">
        <v>190</v>
      </c>
      <c r="AB12" s="46">
        <f t="shared" si="8"/>
        <v>107.3</v>
      </c>
    </row>
    <row r="13" spans="1:28" ht="15" customHeight="1">
      <c r="A13" s="29" t="s">
        <v>37</v>
      </c>
      <c r="B13" s="30">
        <v>303</v>
      </c>
      <c r="C13" s="30">
        <v>264</v>
      </c>
      <c r="D13" s="42">
        <f t="shared" si="0"/>
        <v>87.1</v>
      </c>
      <c r="E13" s="31">
        <v>245</v>
      </c>
      <c r="F13" s="31">
        <v>203</v>
      </c>
      <c r="G13" s="42">
        <f t="shared" si="1"/>
        <v>82.9</v>
      </c>
      <c r="H13" s="31">
        <v>0</v>
      </c>
      <c r="I13" s="31">
        <v>0</v>
      </c>
      <c r="J13" s="42" t="e">
        <f t="shared" si="2"/>
        <v>#DIV/0!</v>
      </c>
      <c r="K13" s="30">
        <v>7</v>
      </c>
      <c r="L13" s="30">
        <v>2</v>
      </c>
      <c r="M13" s="43">
        <f t="shared" si="3"/>
        <v>28.6</v>
      </c>
      <c r="N13" s="30">
        <v>40</v>
      </c>
      <c r="O13" s="30">
        <v>26</v>
      </c>
      <c r="P13" s="43">
        <f t="shared" si="4"/>
        <v>65</v>
      </c>
      <c r="Q13" s="31">
        <v>90</v>
      </c>
      <c r="R13" s="31">
        <v>54</v>
      </c>
      <c r="S13" s="42">
        <f t="shared" si="5"/>
        <v>60</v>
      </c>
      <c r="T13" s="31">
        <v>299</v>
      </c>
      <c r="U13" s="31">
        <v>260</v>
      </c>
      <c r="V13" s="42">
        <f t="shared" si="6"/>
        <v>87</v>
      </c>
      <c r="W13" s="30">
        <v>80</v>
      </c>
      <c r="X13" s="30">
        <v>70</v>
      </c>
      <c r="Y13" s="43">
        <f t="shared" si="7"/>
        <v>87.5</v>
      </c>
      <c r="Z13" s="32">
        <v>75</v>
      </c>
      <c r="AA13" s="32">
        <v>65</v>
      </c>
      <c r="AB13" s="46">
        <f t="shared" si="8"/>
        <v>86.7</v>
      </c>
    </row>
    <row r="14" spans="1:28" ht="15" customHeight="1">
      <c r="A14" s="29" t="s">
        <v>38</v>
      </c>
      <c r="B14" s="30">
        <v>418</v>
      </c>
      <c r="C14" s="30">
        <v>375</v>
      </c>
      <c r="D14" s="42">
        <f t="shared" si="0"/>
        <v>89.7</v>
      </c>
      <c r="E14" s="31">
        <v>301</v>
      </c>
      <c r="F14" s="31">
        <v>360</v>
      </c>
      <c r="G14" s="42">
        <f t="shared" si="1"/>
        <v>119.6</v>
      </c>
      <c r="H14" s="31">
        <v>2</v>
      </c>
      <c r="I14" s="31">
        <v>1</v>
      </c>
      <c r="J14" s="42">
        <f t="shared" si="2"/>
        <v>50</v>
      </c>
      <c r="K14" s="30">
        <v>6</v>
      </c>
      <c r="L14" s="30">
        <v>12</v>
      </c>
      <c r="M14" s="43">
        <f t="shared" si="3"/>
        <v>200</v>
      </c>
      <c r="N14" s="30">
        <v>43</v>
      </c>
      <c r="O14" s="30">
        <v>36</v>
      </c>
      <c r="P14" s="43">
        <f t="shared" si="4"/>
        <v>83.7</v>
      </c>
      <c r="Q14" s="31">
        <v>12</v>
      </c>
      <c r="R14" s="31">
        <v>4</v>
      </c>
      <c r="S14" s="42">
        <f t="shared" si="5"/>
        <v>33.299999999999997</v>
      </c>
      <c r="T14" s="31">
        <v>407</v>
      </c>
      <c r="U14" s="31">
        <v>362</v>
      </c>
      <c r="V14" s="42">
        <f t="shared" si="6"/>
        <v>88.9</v>
      </c>
      <c r="W14" s="30">
        <v>132</v>
      </c>
      <c r="X14" s="30">
        <v>112</v>
      </c>
      <c r="Y14" s="43">
        <f t="shared" si="7"/>
        <v>84.8</v>
      </c>
      <c r="Z14" s="32">
        <v>113</v>
      </c>
      <c r="AA14" s="32">
        <v>90</v>
      </c>
      <c r="AB14" s="46">
        <f t="shared" si="8"/>
        <v>79.599999999999994</v>
      </c>
    </row>
    <row r="15" spans="1:28" ht="15" customHeight="1">
      <c r="A15" s="29" t="s">
        <v>39</v>
      </c>
      <c r="B15" s="30">
        <v>462</v>
      </c>
      <c r="C15" s="30">
        <v>384</v>
      </c>
      <c r="D15" s="42">
        <f t="shared" si="0"/>
        <v>83.1</v>
      </c>
      <c r="E15" s="31">
        <v>253</v>
      </c>
      <c r="F15" s="31">
        <v>239</v>
      </c>
      <c r="G15" s="42">
        <f t="shared" si="1"/>
        <v>94.5</v>
      </c>
      <c r="H15" s="31">
        <v>0</v>
      </c>
      <c r="I15" s="31">
        <v>1</v>
      </c>
      <c r="J15" s="42" t="e">
        <f t="shared" si="2"/>
        <v>#DIV/0!</v>
      </c>
      <c r="K15" s="30">
        <v>10</v>
      </c>
      <c r="L15" s="30">
        <v>7</v>
      </c>
      <c r="M15" s="43">
        <f t="shared" si="3"/>
        <v>70</v>
      </c>
      <c r="N15" s="30">
        <v>55</v>
      </c>
      <c r="O15" s="30">
        <v>45</v>
      </c>
      <c r="P15" s="43">
        <f t="shared" si="4"/>
        <v>81.8</v>
      </c>
      <c r="Q15" s="31">
        <v>41</v>
      </c>
      <c r="R15" s="31">
        <v>28</v>
      </c>
      <c r="S15" s="42">
        <f t="shared" si="5"/>
        <v>68.3</v>
      </c>
      <c r="T15" s="31">
        <v>451</v>
      </c>
      <c r="U15" s="31">
        <v>373</v>
      </c>
      <c r="V15" s="42">
        <f t="shared" si="6"/>
        <v>82.7</v>
      </c>
      <c r="W15" s="30">
        <v>128</v>
      </c>
      <c r="X15" s="30">
        <v>104</v>
      </c>
      <c r="Y15" s="43">
        <f t="shared" si="7"/>
        <v>81.3</v>
      </c>
      <c r="Z15" s="32">
        <v>97</v>
      </c>
      <c r="AA15" s="32">
        <v>85</v>
      </c>
      <c r="AB15" s="46">
        <f t="shared" si="8"/>
        <v>87.6</v>
      </c>
    </row>
    <row r="16" spans="1:28" ht="15" customHeight="1">
      <c r="A16" s="29" t="s">
        <v>40</v>
      </c>
      <c r="B16" s="30">
        <v>497</v>
      </c>
      <c r="C16" s="30">
        <v>460</v>
      </c>
      <c r="D16" s="42">
        <f t="shared" si="0"/>
        <v>92.6</v>
      </c>
      <c r="E16" s="31">
        <v>261</v>
      </c>
      <c r="F16" s="31">
        <v>217</v>
      </c>
      <c r="G16" s="42">
        <f t="shared" si="1"/>
        <v>83.1</v>
      </c>
      <c r="H16" s="31">
        <v>0</v>
      </c>
      <c r="I16" s="31">
        <v>1</v>
      </c>
      <c r="J16" s="42" t="e">
        <f t="shared" si="2"/>
        <v>#DIV/0!</v>
      </c>
      <c r="K16" s="30">
        <v>7</v>
      </c>
      <c r="L16" s="30">
        <v>8</v>
      </c>
      <c r="M16" s="43">
        <f t="shared" si="3"/>
        <v>114.3</v>
      </c>
      <c r="N16" s="30">
        <v>53</v>
      </c>
      <c r="O16" s="30">
        <v>42</v>
      </c>
      <c r="P16" s="43">
        <f t="shared" si="4"/>
        <v>79.2</v>
      </c>
      <c r="Q16" s="31">
        <v>54</v>
      </c>
      <c r="R16" s="31">
        <v>29</v>
      </c>
      <c r="S16" s="42">
        <f t="shared" si="5"/>
        <v>53.7</v>
      </c>
      <c r="T16" s="31">
        <v>495</v>
      </c>
      <c r="U16" s="31">
        <v>450</v>
      </c>
      <c r="V16" s="42">
        <f t="shared" si="6"/>
        <v>90.9</v>
      </c>
      <c r="W16" s="30">
        <v>176</v>
      </c>
      <c r="X16" s="30">
        <v>164</v>
      </c>
      <c r="Y16" s="43">
        <f t="shared" si="7"/>
        <v>93.2</v>
      </c>
      <c r="Z16" s="32">
        <v>149</v>
      </c>
      <c r="AA16" s="32">
        <v>137</v>
      </c>
      <c r="AB16" s="46">
        <f t="shared" si="8"/>
        <v>91.9</v>
      </c>
    </row>
    <row r="17" spans="1:28" ht="15" customHeight="1">
      <c r="A17" s="29" t="s">
        <v>41</v>
      </c>
      <c r="B17" s="30">
        <v>528</v>
      </c>
      <c r="C17" s="30">
        <v>460</v>
      </c>
      <c r="D17" s="42">
        <f t="shared" si="0"/>
        <v>87.1</v>
      </c>
      <c r="E17" s="31">
        <v>362</v>
      </c>
      <c r="F17" s="31">
        <v>321</v>
      </c>
      <c r="G17" s="42">
        <f t="shared" si="1"/>
        <v>88.7</v>
      </c>
      <c r="H17" s="31">
        <v>0</v>
      </c>
      <c r="I17" s="31">
        <v>0</v>
      </c>
      <c r="J17" s="42" t="e">
        <f t="shared" si="2"/>
        <v>#DIV/0!</v>
      </c>
      <c r="K17" s="30">
        <v>2</v>
      </c>
      <c r="L17" s="30">
        <v>3</v>
      </c>
      <c r="M17" s="43">
        <f t="shared" si="3"/>
        <v>150</v>
      </c>
      <c r="N17" s="30">
        <v>60</v>
      </c>
      <c r="O17" s="30">
        <v>59</v>
      </c>
      <c r="P17" s="43">
        <f t="shared" si="4"/>
        <v>98.3</v>
      </c>
      <c r="Q17" s="31">
        <v>113</v>
      </c>
      <c r="R17" s="31">
        <v>71</v>
      </c>
      <c r="S17" s="42">
        <f t="shared" si="5"/>
        <v>62.8</v>
      </c>
      <c r="T17" s="31">
        <v>522</v>
      </c>
      <c r="U17" s="31">
        <v>450</v>
      </c>
      <c r="V17" s="42">
        <f t="shared" si="6"/>
        <v>86.2</v>
      </c>
      <c r="W17" s="30">
        <v>171</v>
      </c>
      <c r="X17" s="30">
        <v>159</v>
      </c>
      <c r="Y17" s="43">
        <f t="shared" si="7"/>
        <v>93</v>
      </c>
      <c r="Z17" s="32">
        <v>135</v>
      </c>
      <c r="AA17" s="32">
        <v>123</v>
      </c>
      <c r="AB17" s="46">
        <f t="shared" si="8"/>
        <v>91.1</v>
      </c>
    </row>
    <row r="18" spans="1:28" ht="15" customHeight="1">
      <c r="A18" s="29" t="s">
        <v>42</v>
      </c>
      <c r="B18" s="30">
        <v>1062</v>
      </c>
      <c r="C18" s="30">
        <v>787</v>
      </c>
      <c r="D18" s="42">
        <f t="shared" si="0"/>
        <v>74.099999999999994</v>
      </c>
      <c r="E18" s="31">
        <v>568</v>
      </c>
      <c r="F18" s="31">
        <v>505</v>
      </c>
      <c r="G18" s="42">
        <f t="shared" si="1"/>
        <v>88.9</v>
      </c>
      <c r="H18" s="31">
        <v>0</v>
      </c>
      <c r="I18" s="31">
        <v>1</v>
      </c>
      <c r="J18" s="42" t="e">
        <f t="shared" si="2"/>
        <v>#DIV/0!</v>
      </c>
      <c r="K18" s="30">
        <v>2</v>
      </c>
      <c r="L18" s="30">
        <v>6</v>
      </c>
      <c r="M18" s="43">
        <f t="shared" si="3"/>
        <v>300</v>
      </c>
      <c r="N18" s="30">
        <v>143</v>
      </c>
      <c r="O18" s="30">
        <v>79</v>
      </c>
      <c r="P18" s="43">
        <f t="shared" si="4"/>
        <v>55.2</v>
      </c>
      <c r="Q18" s="31">
        <v>181</v>
      </c>
      <c r="R18" s="31">
        <v>182</v>
      </c>
      <c r="S18" s="42">
        <f t="shared" si="5"/>
        <v>100.6</v>
      </c>
      <c r="T18" s="31">
        <v>1053</v>
      </c>
      <c r="U18" s="31">
        <v>779</v>
      </c>
      <c r="V18" s="42">
        <f t="shared" si="6"/>
        <v>74</v>
      </c>
      <c r="W18" s="30">
        <v>266</v>
      </c>
      <c r="X18" s="30">
        <v>226</v>
      </c>
      <c r="Y18" s="43">
        <f t="shared" si="7"/>
        <v>85</v>
      </c>
      <c r="Z18" s="32">
        <v>213</v>
      </c>
      <c r="AA18" s="32">
        <v>181</v>
      </c>
      <c r="AB18" s="46">
        <f t="shared" si="8"/>
        <v>85</v>
      </c>
    </row>
    <row r="19" spans="1:28" ht="15" customHeight="1">
      <c r="A19" s="29" t="s">
        <v>43</v>
      </c>
      <c r="B19" s="30">
        <v>588</v>
      </c>
      <c r="C19" s="30">
        <v>523</v>
      </c>
      <c r="D19" s="42">
        <f t="shared" si="0"/>
        <v>88.9</v>
      </c>
      <c r="E19" s="31">
        <v>510</v>
      </c>
      <c r="F19" s="31">
        <v>362</v>
      </c>
      <c r="G19" s="42">
        <f t="shared" si="1"/>
        <v>71</v>
      </c>
      <c r="H19" s="31">
        <v>0</v>
      </c>
      <c r="I19" s="31">
        <v>1</v>
      </c>
      <c r="J19" s="42" t="e">
        <f t="shared" si="2"/>
        <v>#DIV/0!</v>
      </c>
      <c r="K19" s="30">
        <v>13</v>
      </c>
      <c r="L19" s="30">
        <v>10</v>
      </c>
      <c r="M19" s="43">
        <f t="shared" si="3"/>
        <v>76.900000000000006</v>
      </c>
      <c r="N19" s="30">
        <v>84</v>
      </c>
      <c r="O19" s="30">
        <v>54</v>
      </c>
      <c r="P19" s="43">
        <f t="shared" si="4"/>
        <v>64.3</v>
      </c>
      <c r="Q19" s="31">
        <v>124</v>
      </c>
      <c r="R19" s="31">
        <v>88</v>
      </c>
      <c r="S19" s="42">
        <f t="shared" si="5"/>
        <v>71</v>
      </c>
      <c r="T19" s="31">
        <v>581</v>
      </c>
      <c r="U19" s="31">
        <v>510</v>
      </c>
      <c r="V19" s="42">
        <f t="shared" si="6"/>
        <v>87.8</v>
      </c>
      <c r="W19" s="30">
        <v>167</v>
      </c>
      <c r="X19" s="30">
        <v>173</v>
      </c>
      <c r="Y19" s="43">
        <f t="shared" si="7"/>
        <v>103.6</v>
      </c>
      <c r="Z19" s="32">
        <v>133</v>
      </c>
      <c r="AA19" s="32">
        <v>148</v>
      </c>
      <c r="AB19" s="46">
        <f t="shared" si="8"/>
        <v>111.3</v>
      </c>
    </row>
    <row r="20" spans="1:28" ht="15" customHeight="1">
      <c r="A20" s="29" t="s">
        <v>44</v>
      </c>
      <c r="B20" s="30">
        <v>658</v>
      </c>
      <c r="C20" s="30">
        <v>637</v>
      </c>
      <c r="D20" s="42">
        <f t="shared" si="0"/>
        <v>96.8</v>
      </c>
      <c r="E20" s="31">
        <v>320</v>
      </c>
      <c r="F20" s="31">
        <v>316</v>
      </c>
      <c r="G20" s="42">
        <f t="shared" si="1"/>
        <v>98.8</v>
      </c>
      <c r="H20" s="31">
        <v>1</v>
      </c>
      <c r="I20" s="31">
        <v>0</v>
      </c>
      <c r="J20" s="42">
        <f t="shared" si="2"/>
        <v>0</v>
      </c>
      <c r="K20" s="30">
        <v>2</v>
      </c>
      <c r="L20" s="30">
        <v>6</v>
      </c>
      <c r="M20" s="43">
        <f t="shared" si="3"/>
        <v>300</v>
      </c>
      <c r="N20" s="30">
        <v>82</v>
      </c>
      <c r="O20" s="30">
        <v>75</v>
      </c>
      <c r="P20" s="43">
        <f t="shared" si="4"/>
        <v>91.5</v>
      </c>
      <c r="Q20" s="31">
        <v>93</v>
      </c>
      <c r="R20" s="31">
        <v>60</v>
      </c>
      <c r="S20" s="42">
        <f t="shared" si="5"/>
        <v>64.5</v>
      </c>
      <c r="T20" s="31">
        <v>649</v>
      </c>
      <c r="U20" s="31">
        <v>623</v>
      </c>
      <c r="V20" s="42">
        <f t="shared" si="6"/>
        <v>96</v>
      </c>
      <c r="W20" s="30">
        <v>250</v>
      </c>
      <c r="X20" s="30">
        <v>236</v>
      </c>
      <c r="Y20" s="43">
        <f t="shared" si="7"/>
        <v>94.4</v>
      </c>
      <c r="Z20" s="32">
        <v>185</v>
      </c>
      <c r="AA20" s="32">
        <v>182</v>
      </c>
      <c r="AB20" s="46">
        <f t="shared" si="8"/>
        <v>98.4</v>
      </c>
    </row>
    <row r="21" spans="1:28" ht="15" customHeight="1">
      <c r="A21" s="29" t="s">
        <v>45</v>
      </c>
      <c r="B21" s="30">
        <v>967</v>
      </c>
      <c r="C21" s="30">
        <v>734</v>
      </c>
      <c r="D21" s="42">
        <f t="shared" si="0"/>
        <v>75.900000000000006</v>
      </c>
      <c r="E21" s="31">
        <v>397</v>
      </c>
      <c r="F21" s="31">
        <v>386</v>
      </c>
      <c r="G21" s="42">
        <f t="shared" si="1"/>
        <v>97.2</v>
      </c>
      <c r="H21" s="31">
        <v>2</v>
      </c>
      <c r="I21" s="31">
        <v>0</v>
      </c>
      <c r="J21" s="42">
        <f t="shared" si="2"/>
        <v>0</v>
      </c>
      <c r="K21" s="30">
        <v>1</v>
      </c>
      <c r="L21" s="30">
        <v>0</v>
      </c>
      <c r="M21" s="43">
        <f t="shared" si="3"/>
        <v>0</v>
      </c>
      <c r="N21" s="30">
        <v>65</v>
      </c>
      <c r="O21" s="30">
        <v>36</v>
      </c>
      <c r="P21" s="43">
        <f t="shared" si="4"/>
        <v>55.4</v>
      </c>
      <c r="Q21" s="31">
        <v>86</v>
      </c>
      <c r="R21" s="31">
        <v>64</v>
      </c>
      <c r="S21" s="42">
        <f t="shared" si="5"/>
        <v>74.400000000000006</v>
      </c>
      <c r="T21" s="31">
        <v>949</v>
      </c>
      <c r="U21" s="31">
        <v>721</v>
      </c>
      <c r="V21" s="42">
        <f t="shared" si="6"/>
        <v>76</v>
      </c>
      <c r="W21" s="30">
        <v>288</v>
      </c>
      <c r="X21" s="30">
        <v>227</v>
      </c>
      <c r="Y21" s="43">
        <f t="shared" si="7"/>
        <v>78.8</v>
      </c>
      <c r="Z21" s="32">
        <v>178</v>
      </c>
      <c r="AA21" s="32">
        <v>165</v>
      </c>
      <c r="AB21" s="46">
        <f t="shared" si="8"/>
        <v>92.7</v>
      </c>
    </row>
    <row r="22" spans="1:28" ht="15" customHeight="1">
      <c r="A22" s="29" t="s">
        <v>46</v>
      </c>
      <c r="B22" s="30">
        <v>750</v>
      </c>
      <c r="C22" s="30">
        <v>644</v>
      </c>
      <c r="D22" s="42">
        <f t="shared" si="0"/>
        <v>85.9</v>
      </c>
      <c r="E22" s="31">
        <v>525</v>
      </c>
      <c r="F22" s="31">
        <v>458</v>
      </c>
      <c r="G22" s="42">
        <f t="shared" si="1"/>
        <v>87.2</v>
      </c>
      <c r="H22" s="31">
        <v>2</v>
      </c>
      <c r="I22" s="31">
        <v>0</v>
      </c>
      <c r="J22" s="42">
        <f t="shared" si="2"/>
        <v>0</v>
      </c>
      <c r="K22" s="30">
        <v>14</v>
      </c>
      <c r="L22" s="30">
        <v>12</v>
      </c>
      <c r="M22" s="43">
        <f t="shared" si="3"/>
        <v>85.7</v>
      </c>
      <c r="N22" s="30">
        <v>66</v>
      </c>
      <c r="O22" s="30">
        <v>72</v>
      </c>
      <c r="P22" s="43">
        <f t="shared" si="4"/>
        <v>109.1</v>
      </c>
      <c r="Q22" s="31">
        <v>103</v>
      </c>
      <c r="R22" s="31">
        <v>85</v>
      </c>
      <c r="S22" s="42">
        <f t="shared" si="5"/>
        <v>82.5</v>
      </c>
      <c r="T22" s="31">
        <v>743</v>
      </c>
      <c r="U22" s="31">
        <v>629</v>
      </c>
      <c r="V22" s="42">
        <f t="shared" si="6"/>
        <v>84.7</v>
      </c>
      <c r="W22" s="30">
        <v>201</v>
      </c>
      <c r="X22" s="30">
        <v>184</v>
      </c>
      <c r="Y22" s="43">
        <f t="shared" si="7"/>
        <v>91.5</v>
      </c>
      <c r="Z22" s="32">
        <v>170</v>
      </c>
      <c r="AA22" s="32">
        <v>151</v>
      </c>
      <c r="AB22" s="46">
        <f t="shared" si="8"/>
        <v>88.8</v>
      </c>
    </row>
    <row r="23" spans="1:28" ht="15" customHeight="1">
      <c r="A23" s="29" t="s">
        <v>47</v>
      </c>
      <c r="B23" s="30">
        <v>534</v>
      </c>
      <c r="C23" s="30">
        <v>511</v>
      </c>
      <c r="D23" s="42">
        <f t="shared" si="0"/>
        <v>95.7</v>
      </c>
      <c r="E23" s="31">
        <v>298</v>
      </c>
      <c r="F23" s="31">
        <v>304</v>
      </c>
      <c r="G23" s="42">
        <f t="shared" si="1"/>
        <v>102</v>
      </c>
      <c r="H23" s="31">
        <v>0</v>
      </c>
      <c r="I23" s="31">
        <v>1</v>
      </c>
      <c r="J23" s="42" t="e">
        <f t="shared" si="2"/>
        <v>#DIV/0!</v>
      </c>
      <c r="K23" s="30">
        <v>4</v>
      </c>
      <c r="L23" s="30">
        <v>6</v>
      </c>
      <c r="M23" s="43">
        <f t="shared" si="3"/>
        <v>150</v>
      </c>
      <c r="N23" s="30">
        <v>51</v>
      </c>
      <c r="O23" s="30">
        <v>45</v>
      </c>
      <c r="P23" s="43">
        <f t="shared" si="4"/>
        <v>88.2</v>
      </c>
      <c r="Q23" s="31">
        <v>201</v>
      </c>
      <c r="R23" s="31">
        <v>157</v>
      </c>
      <c r="S23" s="42">
        <f t="shared" si="5"/>
        <v>78.099999999999994</v>
      </c>
      <c r="T23" s="31">
        <v>523</v>
      </c>
      <c r="U23" s="31">
        <v>509</v>
      </c>
      <c r="V23" s="42">
        <f t="shared" si="6"/>
        <v>97.3</v>
      </c>
      <c r="W23" s="30">
        <v>181</v>
      </c>
      <c r="X23" s="30">
        <v>169</v>
      </c>
      <c r="Y23" s="43">
        <f t="shared" si="7"/>
        <v>93.4</v>
      </c>
      <c r="Z23" s="32">
        <v>155</v>
      </c>
      <c r="AA23" s="32">
        <v>134</v>
      </c>
      <c r="AB23" s="46">
        <f t="shared" si="8"/>
        <v>86.5</v>
      </c>
    </row>
    <row r="24" spans="1:28" ht="15" customHeight="1">
      <c r="A24" s="29" t="s">
        <v>48</v>
      </c>
      <c r="B24" s="30">
        <v>468</v>
      </c>
      <c r="C24" s="30">
        <v>508</v>
      </c>
      <c r="D24" s="42">
        <f t="shared" si="0"/>
        <v>108.5</v>
      </c>
      <c r="E24" s="31">
        <v>329</v>
      </c>
      <c r="F24" s="31">
        <v>323</v>
      </c>
      <c r="G24" s="42">
        <f t="shared" si="1"/>
        <v>98.2</v>
      </c>
      <c r="H24" s="31">
        <v>1</v>
      </c>
      <c r="I24" s="31">
        <v>0</v>
      </c>
      <c r="J24" s="42">
        <f t="shared" si="2"/>
        <v>0</v>
      </c>
      <c r="K24" s="30">
        <v>2</v>
      </c>
      <c r="L24" s="30">
        <v>3</v>
      </c>
      <c r="M24" s="43">
        <f t="shared" si="3"/>
        <v>150</v>
      </c>
      <c r="N24" s="30">
        <v>49</v>
      </c>
      <c r="O24" s="30">
        <v>41</v>
      </c>
      <c r="P24" s="43">
        <f t="shared" si="4"/>
        <v>83.7</v>
      </c>
      <c r="Q24" s="31">
        <v>100</v>
      </c>
      <c r="R24" s="31">
        <v>72</v>
      </c>
      <c r="S24" s="42">
        <f t="shared" si="5"/>
        <v>72</v>
      </c>
      <c r="T24" s="31">
        <v>462</v>
      </c>
      <c r="U24" s="31">
        <v>501</v>
      </c>
      <c r="V24" s="42">
        <f t="shared" si="6"/>
        <v>108.4</v>
      </c>
      <c r="W24" s="30">
        <v>179</v>
      </c>
      <c r="X24" s="30">
        <v>204</v>
      </c>
      <c r="Y24" s="43">
        <f t="shared" si="7"/>
        <v>114</v>
      </c>
      <c r="Z24" s="32">
        <v>151</v>
      </c>
      <c r="AA24" s="32">
        <v>184</v>
      </c>
      <c r="AB24" s="46">
        <f t="shared" si="8"/>
        <v>121.9</v>
      </c>
    </row>
    <row r="25" spans="1:28" ht="15" customHeight="1">
      <c r="A25" s="29" t="s">
        <v>49</v>
      </c>
      <c r="B25" s="30">
        <v>582</v>
      </c>
      <c r="C25" s="30">
        <v>593</v>
      </c>
      <c r="D25" s="42">
        <f t="shared" si="0"/>
        <v>101.9</v>
      </c>
      <c r="E25" s="31">
        <v>641</v>
      </c>
      <c r="F25" s="31">
        <v>569</v>
      </c>
      <c r="G25" s="42">
        <f t="shared" si="1"/>
        <v>88.8</v>
      </c>
      <c r="H25" s="31">
        <v>0</v>
      </c>
      <c r="I25" s="31">
        <v>0</v>
      </c>
      <c r="J25" s="42" t="e">
        <f t="shared" si="2"/>
        <v>#DIV/0!</v>
      </c>
      <c r="K25" s="30">
        <v>4</v>
      </c>
      <c r="L25" s="30">
        <v>7</v>
      </c>
      <c r="M25" s="43">
        <f t="shared" si="3"/>
        <v>175</v>
      </c>
      <c r="N25" s="30">
        <v>75</v>
      </c>
      <c r="O25" s="30">
        <v>59</v>
      </c>
      <c r="P25" s="43">
        <f t="shared" si="4"/>
        <v>78.7</v>
      </c>
      <c r="Q25" s="31">
        <v>128</v>
      </c>
      <c r="R25" s="31">
        <v>104</v>
      </c>
      <c r="S25" s="42">
        <f t="shared" si="5"/>
        <v>81.3</v>
      </c>
      <c r="T25" s="31">
        <v>573</v>
      </c>
      <c r="U25" s="31">
        <v>585</v>
      </c>
      <c r="V25" s="42">
        <f t="shared" si="6"/>
        <v>102.1</v>
      </c>
      <c r="W25" s="30">
        <v>203</v>
      </c>
      <c r="X25" s="30">
        <v>189</v>
      </c>
      <c r="Y25" s="43">
        <f t="shared" si="7"/>
        <v>93.1</v>
      </c>
      <c r="Z25" s="32">
        <v>171</v>
      </c>
      <c r="AA25" s="32">
        <v>165</v>
      </c>
      <c r="AB25" s="46">
        <f t="shared" si="8"/>
        <v>96.5</v>
      </c>
    </row>
    <row r="26" spans="1:28" ht="15" customHeight="1">
      <c r="A26" s="29" t="s">
        <v>50</v>
      </c>
      <c r="B26" s="30">
        <v>575</v>
      </c>
      <c r="C26" s="30">
        <v>537</v>
      </c>
      <c r="D26" s="42">
        <f t="shared" si="0"/>
        <v>93.4</v>
      </c>
      <c r="E26" s="31">
        <v>243</v>
      </c>
      <c r="F26" s="31">
        <v>208</v>
      </c>
      <c r="G26" s="42">
        <f t="shared" si="1"/>
        <v>85.6</v>
      </c>
      <c r="H26" s="31">
        <v>3</v>
      </c>
      <c r="I26" s="31">
        <v>0</v>
      </c>
      <c r="J26" s="42">
        <f t="shared" si="2"/>
        <v>0</v>
      </c>
      <c r="K26" s="30">
        <v>7</v>
      </c>
      <c r="L26" s="30">
        <v>9</v>
      </c>
      <c r="M26" s="43">
        <f t="shared" si="3"/>
        <v>128.6</v>
      </c>
      <c r="N26" s="30">
        <v>57</v>
      </c>
      <c r="O26" s="30">
        <v>48</v>
      </c>
      <c r="P26" s="43">
        <f t="shared" si="4"/>
        <v>84.2</v>
      </c>
      <c r="Q26" s="31">
        <v>65</v>
      </c>
      <c r="R26" s="31">
        <v>2</v>
      </c>
      <c r="S26" s="42">
        <f t="shared" si="5"/>
        <v>3.1</v>
      </c>
      <c r="T26" s="31">
        <v>562</v>
      </c>
      <c r="U26" s="31">
        <v>526</v>
      </c>
      <c r="V26" s="42">
        <f t="shared" si="6"/>
        <v>93.6</v>
      </c>
      <c r="W26" s="30">
        <v>162</v>
      </c>
      <c r="X26" s="30">
        <v>166</v>
      </c>
      <c r="Y26" s="43">
        <f t="shared" si="7"/>
        <v>102.5</v>
      </c>
      <c r="Z26" s="32">
        <v>109</v>
      </c>
      <c r="AA26" s="32">
        <v>114</v>
      </c>
      <c r="AB26" s="46">
        <f t="shared" si="8"/>
        <v>104.6</v>
      </c>
    </row>
    <row r="27" spans="1:28" ht="15" customHeight="1">
      <c r="A27" s="29" t="s">
        <v>51</v>
      </c>
      <c r="B27" s="30">
        <v>501</v>
      </c>
      <c r="C27" s="30">
        <v>584</v>
      </c>
      <c r="D27" s="42">
        <f t="shared" si="0"/>
        <v>116.6</v>
      </c>
      <c r="E27" s="31">
        <v>497</v>
      </c>
      <c r="F27" s="31">
        <v>533</v>
      </c>
      <c r="G27" s="42">
        <f t="shared" si="1"/>
        <v>107.2</v>
      </c>
      <c r="H27" s="31">
        <v>3</v>
      </c>
      <c r="I27" s="31">
        <v>0</v>
      </c>
      <c r="J27" s="42">
        <f t="shared" si="2"/>
        <v>0</v>
      </c>
      <c r="K27" s="30">
        <v>1</v>
      </c>
      <c r="L27" s="30">
        <v>4</v>
      </c>
      <c r="M27" s="43">
        <f t="shared" si="3"/>
        <v>400</v>
      </c>
      <c r="N27" s="30">
        <v>36</v>
      </c>
      <c r="O27" s="30">
        <v>38</v>
      </c>
      <c r="P27" s="43">
        <f t="shared" si="4"/>
        <v>105.6</v>
      </c>
      <c r="Q27" s="31">
        <v>80</v>
      </c>
      <c r="R27" s="31">
        <v>82</v>
      </c>
      <c r="S27" s="42">
        <f t="shared" si="5"/>
        <v>102.5</v>
      </c>
      <c r="T27" s="31">
        <v>494</v>
      </c>
      <c r="U27" s="31">
        <v>564</v>
      </c>
      <c r="V27" s="42">
        <f t="shared" si="6"/>
        <v>114.2</v>
      </c>
      <c r="W27" s="30">
        <v>176</v>
      </c>
      <c r="X27" s="30">
        <v>171</v>
      </c>
      <c r="Y27" s="43">
        <f t="shared" si="7"/>
        <v>97.2</v>
      </c>
      <c r="Z27" s="32">
        <v>144</v>
      </c>
      <c r="AA27" s="32">
        <v>138</v>
      </c>
      <c r="AB27" s="46">
        <f t="shared" si="8"/>
        <v>95.8</v>
      </c>
    </row>
    <row r="28" spans="1:28" ht="15" customHeight="1">
      <c r="A28" s="29" t="s">
        <v>52</v>
      </c>
      <c r="B28" s="30">
        <v>1297</v>
      </c>
      <c r="C28" s="30">
        <v>900</v>
      </c>
      <c r="D28" s="42">
        <f t="shared" si="0"/>
        <v>69.400000000000006</v>
      </c>
      <c r="E28" s="31">
        <v>834</v>
      </c>
      <c r="F28" s="31">
        <v>749</v>
      </c>
      <c r="G28" s="42">
        <f t="shared" si="1"/>
        <v>89.8</v>
      </c>
      <c r="H28" s="31">
        <v>1</v>
      </c>
      <c r="I28" s="31">
        <v>0</v>
      </c>
      <c r="J28" s="42">
        <f t="shared" si="2"/>
        <v>0</v>
      </c>
      <c r="K28" s="30">
        <v>28</v>
      </c>
      <c r="L28" s="30">
        <v>22</v>
      </c>
      <c r="M28" s="43">
        <f t="shared" si="3"/>
        <v>78.599999999999994</v>
      </c>
      <c r="N28" s="30">
        <v>130</v>
      </c>
      <c r="O28" s="30">
        <v>91</v>
      </c>
      <c r="P28" s="43">
        <f t="shared" si="4"/>
        <v>70</v>
      </c>
      <c r="Q28" s="31">
        <v>80</v>
      </c>
      <c r="R28" s="31">
        <v>61</v>
      </c>
      <c r="S28" s="42">
        <f t="shared" si="5"/>
        <v>76.3</v>
      </c>
      <c r="T28" s="31">
        <v>1268</v>
      </c>
      <c r="U28" s="31">
        <v>875</v>
      </c>
      <c r="V28" s="42">
        <f t="shared" si="6"/>
        <v>69</v>
      </c>
      <c r="W28" s="30">
        <v>261</v>
      </c>
      <c r="X28" s="30">
        <v>222</v>
      </c>
      <c r="Y28" s="43">
        <f t="shared" si="7"/>
        <v>85.1</v>
      </c>
      <c r="Z28" s="32">
        <v>182</v>
      </c>
      <c r="AA28" s="32">
        <v>173</v>
      </c>
      <c r="AB28" s="46">
        <f t="shared" si="8"/>
        <v>95.1</v>
      </c>
    </row>
    <row r="29" spans="1:28" ht="15" customHeight="1">
      <c r="A29" s="29" t="s">
        <v>53</v>
      </c>
      <c r="B29" s="30">
        <v>1574</v>
      </c>
      <c r="C29" s="30">
        <v>1464</v>
      </c>
      <c r="D29" s="42">
        <f t="shared" si="0"/>
        <v>93</v>
      </c>
      <c r="E29" s="31">
        <v>1424</v>
      </c>
      <c r="F29" s="31">
        <v>1398</v>
      </c>
      <c r="G29" s="42">
        <f t="shared" si="1"/>
        <v>98.2</v>
      </c>
      <c r="H29" s="31">
        <v>0</v>
      </c>
      <c r="I29" s="31">
        <v>0</v>
      </c>
      <c r="J29" s="42" t="e">
        <f t="shared" si="2"/>
        <v>#DIV/0!</v>
      </c>
      <c r="K29" s="30">
        <v>20</v>
      </c>
      <c r="L29" s="30">
        <v>27</v>
      </c>
      <c r="M29" s="43">
        <f t="shared" si="3"/>
        <v>135</v>
      </c>
      <c r="N29" s="30">
        <v>186</v>
      </c>
      <c r="O29" s="30">
        <v>163</v>
      </c>
      <c r="P29" s="43">
        <f t="shared" si="4"/>
        <v>87.6</v>
      </c>
      <c r="Q29" s="31">
        <v>30</v>
      </c>
      <c r="R29" s="31">
        <v>35</v>
      </c>
      <c r="S29" s="42">
        <f t="shared" si="5"/>
        <v>116.7</v>
      </c>
      <c r="T29" s="31">
        <v>1532</v>
      </c>
      <c r="U29" s="31">
        <v>1444</v>
      </c>
      <c r="V29" s="42">
        <f t="shared" si="6"/>
        <v>94.3</v>
      </c>
      <c r="W29" s="30">
        <v>409</v>
      </c>
      <c r="X29" s="30">
        <v>463</v>
      </c>
      <c r="Y29" s="43">
        <f t="shared" si="7"/>
        <v>113.2</v>
      </c>
      <c r="Z29" s="32">
        <v>302</v>
      </c>
      <c r="AA29" s="32">
        <v>357</v>
      </c>
      <c r="AB29" s="46">
        <f t="shared" si="8"/>
        <v>118.2</v>
      </c>
    </row>
    <row r="30" spans="1:28" ht="15" customHeight="1">
      <c r="A30" s="33" t="s">
        <v>54</v>
      </c>
      <c r="B30" s="30">
        <v>2939</v>
      </c>
      <c r="C30" s="30">
        <v>2433</v>
      </c>
      <c r="D30" s="42">
        <f t="shared" si="0"/>
        <v>82.8</v>
      </c>
      <c r="E30" s="31">
        <v>2027</v>
      </c>
      <c r="F30" s="31">
        <v>1887</v>
      </c>
      <c r="G30" s="42">
        <f t="shared" si="1"/>
        <v>93.1</v>
      </c>
      <c r="H30" s="31">
        <v>3</v>
      </c>
      <c r="I30" s="31">
        <v>5</v>
      </c>
      <c r="J30" s="42">
        <f t="shared" si="2"/>
        <v>166.7</v>
      </c>
      <c r="K30" s="30">
        <v>39</v>
      </c>
      <c r="L30" s="30">
        <v>39</v>
      </c>
      <c r="M30" s="43">
        <f t="shared" si="3"/>
        <v>100</v>
      </c>
      <c r="N30" s="30">
        <v>484</v>
      </c>
      <c r="O30" s="30">
        <v>351</v>
      </c>
      <c r="P30" s="43">
        <f t="shared" si="4"/>
        <v>72.5</v>
      </c>
      <c r="Q30" s="31">
        <v>344</v>
      </c>
      <c r="R30" s="31">
        <v>202</v>
      </c>
      <c r="S30" s="42">
        <f t="shared" si="5"/>
        <v>58.7</v>
      </c>
      <c r="T30" s="31">
        <v>2881</v>
      </c>
      <c r="U30" s="31">
        <v>2375</v>
      </c>
      <c r="V30" s="42">
        <f t="shared" si="6"/>
        <v>82.4</v>
      </c>
      <c r="W30" s="30">
        <v>812</v>
      </c>
      <c r="X30" s="30">
        <v>660</v>
      </c>
      <c r="Y30" s="43">
        <f t="shared" si="7"/>
        <v>81.3</v>
      </c>
      <c r="Z30" s="32">
        <v>552</v>
      </c>
      <c r="AA30" s="32">
        <v>482</v>
      </c>
      <c r="AB30" s="46">
        <f t="shared" si="8"/>
        <v>87.3</v>
      </c>
    </row>
  </sheetData>
  <mergeCells count="12">
    <mergeCell ref="A4:A5"/>
    <mergeCell ref="A2:P2"/>
    <mergeCell ref="B4:D4"/>
    <mergeCell ref="E4:G4"/>
    <mergeCell ref="H4:J4"/>
    <mergeCell ref="K4:M4"/>
    <mergeCell ref="N4:P4"/>
    <mergeCell ref="W1:AB1"/>
    <mergeCell ref="Q4:S4"/>
    <mergeCell ref="T4:V4"/>
    <mergeCell ref="W4:Y4"/>
    <mergeCell ref="Z4:AB4"/>
  </mergeCells>
  <printOptions horizontalCentered="1"/>
  <pageMargins left="0" right="0" top="0.15748031496062992" bottom="0" header="0.15748031496062992" footer="0.15748031496062992"/>
  <pageSetup paperSize="9" scale="57" orientation="landscape" r:id="rId1"/>
  <headerFooter alignWithMargins="0"/>
  <colBreaks count="1" manualBreakCount="1"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2020-01-24T06:18:35Z</dcterms:modified>
</cp:coreProperties>
</file>